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840" yWindow="960" windowWidth="14175" windowHeight="9615" activeTab="5"/>
  </bookViews>
  <sheets>
    <sheet name="титул" sheetId="1" r:id="rId1"/>
    <sheet name="прил 1" sheetId="2" r:id="rId2"/>
    <sheet name="прил 4" sheetId="4" r:id="rId3"/>
    <sheet name="прил 5_исх" sheetId="3" state="hidden" r:id="rId4"/>
    <sheet name="Топливо 2016" sheetId="5" state="hidden" r:id="rId5"/>
    <sheet name="прил 5" sheetId="6" r:id="rId6"/>
  </sheets>
  <definedNames>
    <definedName name="_xlnm.Print_Area" localSheetId="1">'прил 1'!$A$1:$B$15</definedName>
    <definedName name="_xlnm.Print_Area" localSheetId="2">'прил 4'!$A$1:$K$46</definedName>
    <definedName name="_xlnm.Print_Area" localSheetId="3">'прил 5_исх'!$A$1:$L$7</definedName>
    <definedName name="_xlnm.Print_Area" localSheetId="0">титул!$A$1:$B$8</definedName>
  </definedNames>
  <calcPr calcId="145621" calcOnSave="0"/>
</workbook>
</file>

<file path=xl/calcChain.xml><?xml version="1.0" encoding="utf-8"?>
<calcChain xmlns="http://schemas.openxmlformats.org/spreadsheetml/2006/main">
  <c r="J12" i="4" l="1"/>
  <c r="I12" i="4"/>
  <c r="H28" i="4" l="1"/>
  <c r="I15" i="4" l="1"/>
  <c r="I14" i="4"/>
  <c r="H17" i="4" l="1"/>
  <c r="J15" i="4" l="1"/>
  <c r="J14" i="4"/>
  <c r="J17" i="4" l="1"/>
  <c r="I17" i="4"/>
  <c r="J13" i="4"/>
  <c r="I13" i="4"/>
  <c r="C3" i="3" l="1"/>
  <c r="D3" i="3" s="1"/>
  <c r="E3" i="3" s="1"/>
  <c r="F3" i="3" s="1"/>
  <c r="G3" i="3" s="1"/>
  <c r="H3" i="3" s="1"/>
  <c r="I3" i="3" s="1"/>
  <c r="J3" i="3" s="1"/>
  <c r="K3" i="3" s="1"/>
  <c r="I44" i="3"/>
  <c r="H44" i="3"/>
  <c r="DM175" i="5"/>
  <c r="J72" i="3"/>
  <c r="J71" i="3"/>
  <c r="J70" i="3"/>
  <c r="J69" i="3"/>
  <c r="J68" i="3"/>
  <c r="J67" i="3"/>
  <c r="J66" i="3"/>
  <c r="J62" i="3"/>
  <c r="J61" i="3"/>
  <c r="F40" i="3"/>
  <c r="J57" i="3"/>
  <c r="K57" i="3" s="1"/>
  <c r="J52" i="3"/>
  <c r="K52" i="3" s="1"/>
  <c r="J51" i="3"/>
  <c r="K51" i="3" s="1"/>
  <c r="J50" i="3"/>
  <c r="K50" i="3" s="1"/>
  <c r="J49" i="3"/>
  <c r="K49" i="3" s="1"/>
  <c r="J53" i="3"/>
  <c r="K53" i="3" s="1"/>
  <c r="J54" i="3"/>
  <c r="K54" i="3" s="1"/>
  <c r="J55" i="3"/>
  <c r="K55" i="3" s="1"/>
  <c r="J56" i="3"/>
  <c r="K56" i="3" s="1"/>
  <c r="J58" i="3"/>
  <c r="K58" i="3" s="1"/>
  <c r="J59" i="3"/>
  <c r="K59" i="3" s="1"/>
  <c r="J48" i="3"/>
  <c r="K48" i="3" s="1"/>
  <c r="EG175" i="5"/>
  <c r="EF175" i="5"/>
  <c r="EE175" i="5"/>
  <c r="ED175" i="5"/>
  <c r="EC175" i="5"/>
  <c r="EB175" i="5"/>
  <c r="EA175" i="5"/>
  <c r="DZ175" i="5"/>
  <c r="DY175" i="5"/>
  <c r="DX175" i="5"/>
  <c r="DW175" i="5"/>
  <c r="DV175" i="5"/>
  <c r="DU175" i="5"/>
  <c r="DT175" i="5"/>
  <c r="DS175" i="5"/>
  <c r="DR175" i="5"/>
  <c r="DQ175" i="5"/>
  <c r="DP175" i="5"/>
  <c r="DO175" i="5"/>
  <c r="DN175" i="5"/>
  <c r="DL175" i="5"/>
  <c r="DK175" i="5"/>
  <c r="DJ175" i="5"/>
  <c r="DI175" i="5"/>
  <c r="DH175" i="5"/>
  <c r="DG175" i="5"/>
  <c r="DF175" i="5"/>
  <c r="DE175" i="5"/>
  <c r="DD175" i="5"/>
  <c r="DC175" i="5"/>
  <c r="DB175" i="5"/>
  <c r="DA175" i="5"/>
  <c r="CZ175" i="5"/>
  <c r="CY175" i="5"/>
  <c r="CX175" i="5"/>
  <c r="CW175" i="5"/>
  <c r="CV175" i="5"/>
  <c r="CU175" i="5"/>
  <c r="CT175" i="5"/>
  <c r="CS175" i="5"/>
  <c r="CR175" i="5"/>
  <c r="CQ175" i="5"/>
  <c r="CP175" i="5"/>
  <c r="CO175" i="5"/>
  <c r="CN175" i="5"/>
  <c r="CM175" i="5"/>
  <c r="CL175" i="5"/>
  <c r="CK175" i="5"/>
  <c r="CJ175" i="5"/>
  <c r="CI175" i="5"/>
  <c r="CH175" i="5"/>
  <c r="CG175" i="5"/>
  <c r="CF175" i="5"/>
  <c r="CE175" i="5"/>
  <c r="CD175" i="5"/>
  <c r="CC175" i="5"/>
  <c r="CB175" i="5"/>
  <c r="CA175" i="5"/>
  <c r="BZ175" i="5"/>
  <c r="BY175" i="5"/>
  <c r="BX175" i="5"/>
  <c r="BW175" i="5"/>
  <c r="BV175" i="5"/>
  <c r="BU175" i="5"/>
  <c r="BT175" i="5"/>
  <c r="BS175" i="5"/>
  <c r="BR175" i="5"/>
  <c r="BQ175" i="5"/>
  <c r="BP175" i="5"/>
  <c r="BO175" i="5"/>
  <c r="K38" i="3" s="1"/>
  <c r="BN175" i="5"/>
  <c r="BM175" i="5"/>
  <c r="BL175" i="5"/>
  <c r="BK175" i="5"/>
  <c r="BJ175" i="5"/>
  <c r="BI175" i="5"/>
  <c r="BH175" i="5"/>
  <c r="BG175" i="5"/>
  <c r="BF175" i="5"/>
  <c r="BE175" i="5"/>
  <c r="K37" i="3" s="1"/>
  <c r="BD175" i="5"/>
  <c r="BC175" i="5"/>
  <c r="BB175" i="5"/>
  <c r="BA175" i="5"/>
  <c r="AZ175" i="5"/>
  <c r="AY175" i="5"/>
  <c r="AX175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K42" i="3" s="1"/>
  <c r="AJ175" i="5"/>
  <c r="AI175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K45" i="3" s="1"/>
  <c r="P175" i="5"/>
  <c r="K36" i="3"/>
  <c r="K39" i="3"/>
  <c r="K40" i="3"/>
  <c r="K41" i="3"/>
  <c r="K43" i="3"/>
  <c r="K44" i="3"/>
  <c r="K46" i="3"/>
  <c r="K35" i="3"/>
  <c r="AA181" i="5"/>
  <c r="AJ181" i="5"/>
  <c r="AA182" i="5"/>
  <c r="AJ182" i="5"/>
  <c r="AA183" i="5"/>
  <c r="AJ183" i="5"/>
  <c r="AA184" i="5"/>
  <c r="AJ184" i="5"/>
  <c r="AA185" i="5"/>
  <c r="AJ185" i="5"/>
  <c r="AA186" i="5"/>
  <c r="AJ186" i="5"/>
  <c r="AA187" i="5"/>
  <c r="AJ187" i="5"/>
  <c r="AA188" i="5"/>
  <c r="AJ188" i="5"/>
  <c r="AA189" i="5"/>
  <c r="AJ189" i="5"/>
  <c r="AA190" i="5"/>
  <c r="AJ190" i="5"/>
  <c r="AA191" i="5"/>
  <c r="AJ191" i="5"/>
  <c r="AJ180" i="5"/>
  <c r="AA180" i="5"/>
  <c r="F175" i="5"/>
  <c r="G175" i="5"/>
  <c r="H175" i="5"/>
  <c r="I175" i="5"/>
  <c r="J175" i="5"/>
  <c r="K175" i="5"/>
  <c r="L175" i="5"/>
  <c r="M175" i="5"/>
  <c r="N175" i="5"/>
  <c r="O175" i="5"/>
  <c r="EH175" i="5"/>
  <c r="EI175" i="5"/>
  <c r="EJ175" i="5"/>
  <c r="EK175" i="5"/>
  <c r="EL175" i="5"/>
  <c r="EM175" i="5"/>
  <c r="EN175" i="5"/>
  <c r="E175" i="5"/>
  <c r="J23" i="3"/>
  <c r="J24" i="3"/>
  <c r="J25" i="3"/>
  <c r="M25" i="3" s="1"/>
  <c r="K25" i="3" s="1"/>
  <c r="N25" i="3" s="1"/>
  <c r="J26" i="3"/>
  <c r="J27" i="3"/>
  <c r="J28" i="3"/>
  <c r="J29" i="3"/>
  <c r="J30" i="3"/>
  <c r="J31" i="3"/>
  <c r="J32" i="3"/>
  <c r="J33" i="3"/>
  <c r="M33" i="3" s="1"/>
  <c r="K33" i="3" s="1"/>
  <c r="N33" i="3" s="1"/>
  <c r="J22" i="3"/>
  <c r="I36" i="3"/>
  <c r="J36" i="3" s="1"/>
  <c r="I38" i="3"/>
  <c r="J38" i="3" s="1"/>
  <c r="I40" i="3"/>
  <c r="J40" i="3" s="1"/>
  <c r="I41" i="3"/>
  <c r="J41" i="3" s="1"/>
  <c r="I42" i="3"/>
  <c r="J42" i="3" s="1"/>
  <c r="I43" i="3"/>
  <c r="J43" i="3" s="1"/>
  <c r="I45" i="3"/>
  <c r="J45" i="3" s="1"/>
  <c r="I46" i="3"/>
  <c r="J46" i="3" s="1"/>
  <c r="G36" i="3"/>
  <c r="G37" i="3"/>
  <c r="G38" i="3"/>
  <c r="G39" i="3"/>
  <c r="G40" i="3"/>
  <c r="G41" i="3"/>
  <c r="G42" i="3"/>
  <c r="G43" i="3"/>
  <c r="G44" i="3"/>
  <c r="G45" i="3"/>
  <c r="G46" i="3"/>
  <c r="G35" i="3"/>
  <c r="J44" i="3"/>
  <c r="M31" i="3"/>
  <c r="I39" i="3"/>
  <c r="J39" i="3" s="1"/>
  <c r="I37" i="3"/>
  <c r="J37" i="3" s="1"/>
  <c r="I35" i="3"/>
  <c r="J35" i="3" s="1"/>
  <c r="K31" i="3" l="1"/>
  <c r="N31" i="3" s="1"/>
  <c r="M29" i="3"/>
  <c r="K29" i="3" s="1"/>
  <c r="N29" i="3" s="1"/>
  <c r="M27" i="3"/>
  <c r="K27" i="3" s="1"/>
  <c r="N27" i="3" s="1"/>
  <c r="M23" i="3"/>
  <c r="K23" i="3" s="1"/>
  <c r="N23" i="3" s="1"/>
  <c r="M22" i="3"/>
  <c r="K22" i="3" s="1"/>
  <c r="N22" i="3" s="1"/>
  <c r="M32" i="3"/>
  <c r="K32" i="3" s="1"/>
  <c r="N32" i="3" s="1"/>
  <c r="M30" i="3"/>
  <c r="K30" i="3" s="1"/>
  <c r="N30" i="3" s="1"/>
  <c r="M28" i="3"/>
  <c r="K28" i="3" s="1"/>
  <c r="N28" i="3" s="1"/>
  <c r="M26" i="3"/>
  <c r="K26" i="3" s="1"/>
  <c r="N26" i="3" s="1"/>
  <c r="M24" i="3"/>
  <c r="K24" i="3" s="1"/>
  <c r="N24" i="3" s="1"/>
</calcChain>
</file>

<file path=xl/sharedStrings.xml><?xml version="1.0" encoding="utf-8"?>
<sst xmlns="http://schemas.openxmlformats.org/spreadsheetml/2006/main" count="1126" uniqueCount="338">
  <si>
    <t>ПРЕДЛОЖЕНИЕ</t>
  </si>
  <si>
    <t>Приложение N 1</t>
  </si>
  <si>
    <t>к предложению о размере цен (тарифов)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</si>
  <si>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</si>
  <si>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</si>
  <si>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</si>
  <si>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</si>
  <si>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</si>
  <si>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</si>
  <si>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</si>
  <si>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</si>
  <si>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</si>
  <si>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N 4</t>
  </si>
  <si>
    <t>№</t>
  </si>
  <si>
    <t>Наименование показателей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</si>
  <si>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</si>
  <si>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</si>
  <si>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</si>
  <si>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</si>
  <si>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</si>
  <si>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</si>
  <si>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</si>
  <si>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</si>
  <si>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</si>
  <si>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</si>
  <si>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</si>
  <si>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</si>
  <si>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</si>
  <si>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</si>
  <si>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</si>
  <si>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</si>
  <si>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</si>
  <si>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</si>
  <si>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</si>
  <si>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МВт</t>
  </si>
  <si>
    <t>&lt;*&gt; Базовый период - год, предшествующий расчетному периоду регулирования.</t>
  </si>
  <si>
    <t>Производство электрической энергии</t>
  </si>
  <si>
    <t>млн. кВтч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</si>
  <si>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</si>
  <si>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</si>
  <si>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</si>
  <si>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</si>
  <si>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</si>
  <si>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</si>
  <si>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</si>
  <si>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</si>
  <si>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</si>
  <si>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</si>
  <si>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относимая на тепловую энергию, отпускаемую с коллекторов источников</t>
  </si>
  <si>
    <t>8.1.</t>
  </si>
  <si>
    <t>тыс. рублей</t>
  </si>
  <si>
    <t>удельный расход условного топлива на электрическую энергию</t>
  </si>
  <si>
    <t>8.2.</t>
  </si>
  <si>
    <t>топливо на тепловую энергию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</si>
  <si>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</si>
  <si>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</si>
  <si>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х</t>
  </si>
  <si>
    <t>кг/Гкал</t>
  </si>
  <si>
    <t>Амортизация</t>
  </si>
  <si>
    <t>г/кВтч</t>
  </si>
  <si>
    <t>Показатели численности персонала и фонда оплаты труда по регулируемым видам деятельности</t>
  </si>
  <si>
    <t>10.1.</t>
  </si>
  <si>
    <t>10.2.</t>
  </si>
  <si>
    <t>10.3.</t>
  </si>
  <si>
    <t>среднесписочная численность персонала</t>
  </si>
  <si>
    <t>чел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</si>
  <si>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</si>
  <si>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</si>
  <si>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</si>
  <si>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</si>
  <si>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</si>
  <si>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11.2.</t>
  </si>
  <si>
    <t>11.3.</t>
  </si>
  <si>
    <t>Объем перекрестного субсидирования - всего</t>
  </si>
  <si>
    <t>12.1.</t>
  </si>
  <si>
    <t>12.2.</t>
  </si>
  <si>
    <t>от производства тепловой энергии</t>
  </si>
  <si>
    <t>от производства электрической энергии</t>
  </si>
  <si>
    <t>Необходимые расходы из прибыли - всего</t>
  </si>
  <si>
    <t>13.1.</t>
  </si>
  <si>
    <t>13.2.</t>
  </si>
  <si>
    <t>13.3.</t>
  </si>
  <si>
    <t>относимые на электрическую энергию</t>
  </si>
  <si>
    <t>относимые на электрическую мощность</t>
  </si>
  <si>
    <t>относимые на тепловую энергию, отпускаемую с коллекторов источников</t>
  </si>
  <si>
    <t>Капитальные вложения из прибыли (с учетом налога на прибыль) - всего</t>
  </si>
  <si>
    <t>14.1.</t>
  </si>
  <si>
    <t>14.2.</t>
  </si>
  <si>
    <t>14.3.</t>
  </si>
  <si>
    <t>%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</si>
  <si>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</si>
  <si>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17.</t>
  </si>
  <si>
    <t>Приложение N 5</t>
  </si>
  <si>
    <t>Единица изменения</t>
  </si>
  <si>
    <t>1-е полугодие</t>
  </si>
  <si>
    <t>2-е полугодие</t>
  </si>
  <si>
    <t>Для генерирующих объектов</t>
  </si>
  <si>
    <t>4.1.</t>
  </si>
  <si>
    <t>4.2.</t>
  </si>
  <si>
    <t>4.3.</t>
  </si>
  <si>
    <t>4.3.1.</t>
  </si>
  <si>
    <t>4.3.2.</t>
  </si>
  <si>
    <t>4.3.3.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</si>
  <si>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</si>
  <si>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</si>
  <si>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</si>
  <si>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</si>
  <si>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</si>
  <si>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</si>
  <si>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одноставочный тариф на горячее водоснабжение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</si>
  <si>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</si>
  <si>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</si>
  <si>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</si>
  <si>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</si>
  <si>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</si>
  <si>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</si>
  <si>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</si>
  <si>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</si>
  <si>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</si>
  <si>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4.4.2.</t>
  </si>
  <si>
    <t>ставка на содержание тепловой мощности</t>
  </si>
  <si>
    <t>тариф на тепловую энергию</t>
  </si>
  <si>
    <t>руб./Гкал/ч в месяц</t>
  </si>
  <si>
    <t>4.5.</t>
  </si>
  <si>
    <t>средний тариф на теплоноситель, в т.ч.</t>
  </si>
  <si>
    <t>вода</t>
  </si>
  <si>
    <t>руб./куб. метра</t>
  </si>
  <si>
    <t>пар</t>
  </si>
  <si>
    <t>наименование генерирующего объекта</t>
  </si>
  <si>
    <t>для установления регулируемых уровней цен (тарифов) на электрическую энергию (мощность),</t>
  </si>
  <si>
    <t>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функционирования оптового и розничных рынков,</t>
  </si>
  <si>
    <t>Юридический адрес</t>
  </si>
  <si>
    <t>-</t>
  </si>
  <si>
    <t>Фактические показатели за год, предшествующий базовому периоду  &lt;**&gt;
2014год</t>
  </si>
  <si>
    <t>Показатели, утвержденные на базовый период 
2015год &lt;*&gt;</t>
  </si>
  <si>
    <t>Предложения на расчетный период регулирования
2016год</t>
  </si>
  <si>
    <t>&lt;**&gt; указаны утвержденные показатели</t>
  </si>
  <si>
    <t>полное наименование юридического лица (общества)</t>
  </si>
  <si>
    <t>сокращенное наименование юридического лица (общества)</t>
  </si>
  <si>
    <t>Раздел 1. Информация об организации в составе Общества</t>
  </si>
  <si>
    <t>Раздел 3. Цены (тарифы) по регулируемым видам деятельности организации - Новокуйбышевская ТЭЦ-1 ГТУ(1) ДПМ</t>
  </si>
  <si>
    <t>Раздел 3. Цены (тарифы) по регулируемым видам деятельности организации - Новокуйбышевская ТЭЦ-1 ГТУ(2) ДПМ</t>
  </si>
  <si>
    <t>Раздел 3. Цены (тарифы) по регулируемым видам деятельности организации - Новокуйбышевская ТЭЦ-1 ГТУ(3) ДПМ</t>
  </si>
  <si>
    <t>руб./тыс.кВт.ч</t>
  </si>
  <si>
    <t>Раздел 3. Цены (тарифы) по регулируемым видам деятельности организации</t>
  </si>
  <si>
    <t>Безымянская ТЭЦ</t>
  </si>
  <si>
    <t>Новокуйбышевская ТЭЦ1 без ДПМ/НВ</t>
  </si>
  <si>
    <t>Новокуйбышевская ТЭЦ-1 ГТУ(1) ДПМ</t>
  </si>
  <si>
    <t>Новокуйбышевская ТЭЦ-1 ГТУ(2) ДПМ</t>
  </si>
  <si>
    <t>Новокуйбышевская ТЭЦ-1 ГТУ(3) ДПМ</t>
  </si>
  <si>
    <t>Самарская ГРЭС (ТГ 1) НВ</t>
  </si>
  <si>
    <t>Самарская ГРЭС без ДПМ/НВ</t>
  </si>
  <si>
    <t>Самарская ТЭЦ</t>
  </si>
  <si>
    <t>Сызранская ТЭЦ без ДПМ/НВ</t>
  </si>
  <si>
    <t>Сызранская ТЭЦ ПГУ ДПМ</t>
  </si>
  <si>
    <t>Тольяттинская ТЭЦ</t>
  </si>
  <si>
    <t>ТЭЦ ВАЗ</t>
  </si>
  <si>
    <t>Новокуйбышевская ТЭЦ-1 ГТУ-1 ДПМ</t>
  </si>
  <si>
    <t>Новокуйбышевская ТЭЦ-1 ГТУ-2 ДПМ</t>
  </si>
  <si>
    <t>Новокуйбышевская ТЭЦ-1 ГТУ-3 ДПМ</t>
  </si>
  <si>
    <t>дикоп</t>
  </si>
  <si>
    <t>ээ на розн. 2016</t>
  </si>
  <si>
    <t>Приложение 4.4</t>
  </si>
  <si>
    <t>Расчет расхода топлива по электростанциям (котельным)
Самарского филиала ОАО «Волжская ТГК».</t>
  </si>
  <si>
    <t>ТоТЭЦ</t>
  </si>
  <si>
    <t>ТЭЦ ВАЗа</t>
  </si>
  <si>
    <t>СамТЭЦ</t>
  </si>
  <si>
    <t>НК ТЭЦ-1
(блок 90 ата)</t>
  </si>
  <si>
    <t>НК ТЭЦ-1
ГТУ-1</t>
  </si>
  <si>
    <t>НК ТЭЦ-1
ГТУ-2</t>
  </si>
  <si>
    <t>НК ТЭЦ-1
ГТУ-3</t>
  </si>
  <si>
    <t>БТЭЦ</t>
  </si>
  <si>
    <t>СТЭЦ
(ата 130)</t>
  </si>
  <si>
    <t>СТЭЦ
ПГУ</t>
  </si>
  <si>
    <t>СамГРЭС
ТГ-1</t>
  </si>
  <si>
    <t>СамГРЭС
ТГ-3-5</t>
  </si>
  <si>
    <t>Кот. Комс. р-н
г. Тольятти</t>
  </si>
  <si>
    <t>№ п.п.</t>
  </si>
  <si>
    <t>Показатели</t>
  </si>
  <si>
    <t>Базовый период
2015 год</t>
  </si>
  <si>
    <t>Период
регулирования
1 пг. 2016 год</t>
  </si>
  <si>
    <t>Период
регулирования
2 пг. 2016 год</t>
  </si>
  <si>
    <t>Период
регулирования
2016 год</t>
  </si>
  <si>
    <t>Период
регулирования
1 пг. 2017 год</t>
  </si>
  <si>
    <t>Период
регулирования
2 пг. 2017 год</t>
  </si>
  <si>
    <t>Период
регулирования
2017 год</t>
  </si>
  <si>
    <t>Период
регулирования
1 пг. 2018 год</t>
  </si>
  <si>
    <t>Период
регулирования
2 пг. 2018 год</t>
  </si>
  <si>
    <t>Период
регулирования
2018 год</t>
  </si>
  <si>
    <t>Выработка электроэнергии - всего</t>
  </si>
  <si>
    <t>млн.кВтч</t>
  </si>
  <si>
    <t>по теплофикационному циклу</t>
  </si>
  <si>
    <t>по конденсационному циклу</t>
  </si>
  <si>
    <t>Расход электроэнергии на собств. нужды:</t>
  </si>
  <si>
    <t>2.1.</t>
  </si>
  <si>
    <t xml:space="preserve">  - на производство электроэнергии</t>
  </si>
  <si>
    <t xml:space="preserve">  - то же в % к выработке электроэнергии</t>
  </si>
  <si>
    <t>2.2.</t>
  </si>
  <si>
    <t xml:space="preserve">  - на производство теплоэнергии</t>
  </si>
  <si>
    <t xml:space="preserve">  - то же в кВтч/Гкал</t>
  </si>
  <si>
    <t>кВтч/Гкал</t>
  </si>
  <si>
    <t>Отпуск электроэнергии с шин</t>
  </si>
  <si>
    <t>Расход электроэнергии на производственные и хозяйственне нужды</t>
  </si>
  <si>
    <t xml:space="preserve">     то же в % к отпуску с шин</t>
  </si>
  <si>
    <t>Расход электроэнергии на потери в трансформаторах</t>
  </si>
  <si>
    <t>Полезный отпуск электроэнергии в сеть</t>
  </si>
  <si>
    <t>Выработка теплоэнергии</t>
  </si>
  <si>
    <t>тыс.Гкал</t>
  </si>
  <si>
    <t>Отпуск теплоэнергии на собств. нужды:</t>
  </si>
  <si>
    <t xml:space="preserve">  - то же в % к выработке теплоэнергии</t>
  </si>
  <si>
    <t>Полезный отпуск теплоэнергии с коллекторов</t>
  </si>
  <si>
    <t>Отпуск э/э с шин ТЭС</t>
  </si>
  <si>
    <t>Уд. р. топ. на производство ЭЭ</t>
  </si>
  <si>
    <t>Расход УТ на производство ЭЭ</t>
  </si>
  <si>
    <t>тыс.тут</t>
  </si>
  <si>
    <t>Уд. р. топ. на производство ТЭ</t>
  </si>
  <si>
    <t>кг/ Гкал</t>
  </si>
  <si>
    <t>Расход УТ на производство ТЭ</t>
  </si>
  <si>
    <t>Расход УТ - ВСЕГО</t>
  </si>
  <si>
    <t>Удельный вес расхода топлива на т/э</t>
  </si>
  <si>
    <t>18.</t>
  </si>
  <si>
    <t>РАСХОД УСЛОВНОГО ТОПЛИВА</t>
  </si>
  <si>
    <t xml:space="preserve"> - уголь всего, в том числе:</t>
  </si>
  <si>
    <t xml:space="preserve"> - мазут</t>
  </si>
  <si>
    <t xml:space="preserve"> - газ всего, в том числе:</t>
  </si>
  <si>
    <t>Газ лимитный</t>
  </si>
  <si>
    <t>Газ сверхлимитный</t>
  </si>
  <si>
    <t>Газ коммерческий</t>
  </si>
  <si>
    <t xml:space="preserve"> На производство ТЭ</t>
  </si>
  <si>
    <t>19.</t>
  </si>
  <si>
    <t>ДОЛЯ</t>
  </si>
  <si>
    <t>20.</t>
  </si>
  <si>
    <t>ПЕРЕВОДНОЙ КОЭФФИЦИЕНТ</t>
  </si>
  <si>
    <t>21.</t>
  </si>
  <si>
    <t>РАСХОД НАТУРАЛЬНОГО ТОПЛИВА</t>
  </si>
  <si>
    <t>тыс. тнт</t>
  </si>
  <si>
    <t>млн.куб.м</t>
  </si>
  <si>
    <t>22.</t>
  </si>
  <si>
    <t>Индекс роста цен натурального топлива</t>
  </si>
  <si>
    <t>руб/тнт</t>
  </si>
  <si>
    <t>руб/тыс. куб.м</t>
  </si>
  <si>
    <t>23.</t>
  </si>
  <si>
    <t>Цена НАТУРАЛЬНОГО топлива</t>
  </si>
  <si>
    <t>24.</t>
  </si>
  <si>
    <t>Стоимость НАТУРАЛЬНОГО топлива</t>
  </si>
  <si>
    <t>тыс.руб.</t>
  </si>
  <si>
    <t xml:space="preserve"> На производство ЭЭ</t>
  </si>
  <si>
    <t>25.</t>
  </si>
  <si>
    <t xml:space="preserve"> На производство ТЭ по видам топлива</t>
  </si>
  <si>
    <t>26.</t>
  </si>
  <si>
    <t>Индекс роста тарифа ж/д перевозки/тарифа ГРО, ПССУ</t>
  </si>
  <si>
    <t>27.</t>
  </si>
  <si>
    <t>Тариф Ж/Д перево. / ГРО, ПССУ</t>
  </si>
  <si>
    <t>28.</t>
  </si>
  <si>
    <t>Стоимость Ж/Д перевозки/ ГРО, ПССУ</t>
  </si>
  <si>
    <t>29.</t>
  </si>
  <si>
    <t>30.</t>
  </si>
  <si>
    <t>Стоимость натур.топлива с учётом перевозки</t>
  </si>
  <si>
    <t>31.</t>
  </si>
  <si>
    <t>Цена условного топлива с учётом перевозки</t>
  </si>
  <si>
    <t>руб/тут</t>
  </si>
  <si>
    <t>32.</t>
  </si>
  <si>
    <t>Цена натур. топлива с учётом перевозки</t>
  </si>
  <si>
    <t>33.</t>
  </si>
  <si>
    <t>Топливная составляющая тарифа</t>
  </si>
  <si>
    <t>руб/Гкал</t>
  </si>
  <si>
    <t>Заместитель директора</t>
  </si>
  <si>
    <t>по экономике и финансам</t>
  </si>
  <si>
    <t>Самарского филиала ОАО «Волжская ТГК»</t>
  </si>
  <si>
    <t>П.Г. Лукьянов</t>
  </si>
  <si>
    <t>Топливная составляющая тарифа ээ</t>
  </si>
  <si>
    <t>руб/тыс.кВтч</t>
  </si>
  <si>
    <t>1пг</t>
  </si>
  <si>
    <t>2пг</t>
  </si>
  <si>
    <t>Тольяттинская ТЭЦ1пг</t>
  </si>
  <si>
    <t>Тольяттинская ТЭЦ2пг</t>
  </si>
  <si>
    <t>ТЭЦ ВАЗ1пг</t>
  </si>
  <si>
    <t>ТЭЦ ВАЗ2пг</t>
  </si>
  <si>
    <t>Самарская ТЭЦ1пг</t>
  </si>
  <si>
    <t>Самарская ТЭЦ2пг</t>
  </si>
  <si>
    <t>Новокуйбышевская ТЭЦ1 без ДПМ/НВ1пг</t>
  </si>
  <si>
    <t>Новокуйбышевская ТЭЦ1 без ДПМ/НВ2пг</t>
  </si>
  <si>
    <t>Новокуйбышевская ТЭЦ-1 ГТУ(1) ДПМ1пг</t>
  </si>
  <si>
    <t>Новокуйбышевская ТЭЦ-1 ГТУ(1) ДПМ2пг</t>
  </si>
  <si>
    <t>Новокуйбышевская ТЭЦ-1 ГТУ(2) ДПМ1пг</t>
  </si>
  <si>
    <t>Новокуйбышевская ТЭЦ-1 ГТУ(2) ДПМ2пг</t>
  </si>
  <si>
    <t>Новокуйбышевская ТЭЦ-1 ГТУ(3) ДПМ1пг</t>
  </si>
  <si>
    <t>Новокуйбышевская ТЭЦ-1 ГТУ(3) ДПМ2пг</t>
  </si>
  <si>
    <t>Безымянская ТЭЦ1пг</t>
  </si>
  <si>
    <t>Безымянская ТЭЦ2пг</t>
  </si>
  <si>
    <t>Сызранская ТЭЦ без ДПМ/НВ1пг</t>
  </si>
  <si>
    <t>Сызранская ТЭЦ без ДПМ/НВ2пг</t>
  </si>
  <si>
    <t>Сызранская ТЭЦ ПГУ ДПМ1пг</t>
  </si>
  <si>
    <t>Сызранская ТЭЦ ПГУ ДПМ2пг</t>
  </si>
  <si>
    <t>Самарская ГРЭС (ТГ 1) НВ1пг</t>
  </si>
  <si>
    <t>Самарская ГРЭС (ТГ 1) НВ2пг</t>
  </si>
  <si>
    <t>Самарская ГРЭС без ДПМ/НВ1пг</t>
  </si>
  <si>
    <t>Самарская ГРЭС без ДПМ/НВ2пг</t>
  </si>
  <si>
    <t>ИЦП 2016</t>
  </si>
  <si>
    <t>руб./тыс.кВтч</t>
  </si>
  <si>
    <t>Раздел 3. Цены (тарифы) по регулируемым видам деятельности организации - Безымянская ТЭЦ</t>
  </si>
  <si>
    <t>Раздел 3. Цены (тарифы) по регулируемым видам деятельности организации - Новокуйбышевская ТЭЦ1 без ДПМ/НВ</t>
  </si>
  <si>
    <t>Раздел 3. Цены (тарифы) по регулируемым видам деятельности организации - Самарская ГРЭС (ТГ 1) НВ</t>
  </si>
  <si>
    <t>Раздел 3. Цены (тарифы) по регулируемым видам деятельности организации - Самарская ГРЭС без ДПМ/НВ</t>
  </si>
  <si>
    <t>Раздел 3. Цены (тарифы) по регулируемым видам деятельности организации - Самарская ТЭЦ</t>
  </si>
  <si>
    <t>Раздел 3. Цены (тарифы) по регулируемым видам деятельности организации - Сызранская ТЭЦ без ДПМ/НВ</t>
  </si>
  <si>
    <t>Раздел 3. Цены (тарифы) по регулируемым видам деятельности организации - Сызранская ТЭЦ ПГУ ДПМ</t>
  </si>
  <si>
    <t>Раздел 3. Цены (тарифы) по регулируемым видам деятельности организации - Тольяттинская ТЭЦ</t>
  </si>
  <si>
    <t>Раздел 3. Цены (тарифы) по регулируемым видам деятельности организации - ТЭЦ ВАЗ</t>
  </si>
  <si>
    <t>x</t>
  </si>
  <si>
    <t>Новокуйбышевская ТЭЦ-2</t>
  </si>
  <si>
    <t>446214, Самарская область, г. Новокуйбышевск</t>
  </si>
  <si>
    <t>(84635)30022</t>
  </si>
  <si>
    <t>nnk@nnk.rosneft.ru</t>
  </si>
  <si>
    <t>Раздел 2. Основные показатели деятельности генерирующих объектов - Новокуйбышевская ТЭЦ-2</t>
  </si>
  <si>
    <t>Раздел 3. Цены (тарифы) по регулируемым видам деятельности организации - Новокуйбышевская ТЭЦ-2</t>
  </si>
  <si>
    <t xml:space="preserve">Рентабельность продаж (величина прибыли от продажи в каждом рубле выручки)&gt; </t>
  </si>
  <si>
    <t>относимые на электрическую энергию *</t>
  </si>
  <si>
    <t>относимые на электрическую мощность *</t>
  </si>
  <si>
    <t>Акционерное общество "Новокуйбышевская нефтехимическая компания"</t>
  </si>
  <si>
    <t>АО "ННК"</t>
  </si>
  <si>
    <t>РФ, Самарская область, г. Новокуйбышевск</t>
  </si>
  <si>
    <t>Коваленко Леонид Станиславович</t>
  </si>
  <si>
    <t>Чистая прибыль (убыток) **</t>
  </si>
  <si>
    <t>топливо на электрическую энергию</t>
  </si>
  <si>
    <t>Топливо - всего</t>
  </si>
  <si>
    <t>не утверждена</t>
  </si>
  <si>
    <t>* согласно методологии учета себестоимости АО "ННК" мощность не калькулируется</t>
  </si>
  <si>
    <t>Фактические показатели за год, предшествующий базовому периоду</t>
  </si>
  <si>
    <t>(84635)30220</t>
  </si>
  <si>
    <t>отражение данного показателя порядком расчета не предусмотрено</t>
  </si>
  <si>
    <t>Показатели, утвержденные на базовый период 
2021 год</t>
  </si>
  <si>
    <t>Предложения на расчетный период регулирования
2022 год</t>
  </si>
  <si>
    <t>** от реализации электроэнергии и мощности</t>
  </si>
  <si>
    <t>на 2023 год</t>
  </si>
  <si>
    <t>Фактические показатели за год, предшествующий базовому периоду
(2021 год)</t>
  </si>
  <si>
    <t>Показатели, утвержденные на базовый период
(2022 год)</t>
  </si>
  <si>
    <t>Предложения на расчетный период регулирования
(2023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</si>
</sst>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_ ;\-#,##0.00\ "/>
    <numFmt numFmtId="166" formatCode="#,##0_ ;\-#,##0\ "/>
    <numFmt numFmtId="167" formatCode="\ #,##0.00_ ;\ \–\ #,##0.00_ ;\ &quot; – &quot;"/>
    <numFmt numFmtId="168" formatCode="\ #,##0.0_ ;\ \–\ #,##0.0_ ;\ &quot; – &quot;"/>
    <numFmt numFmtId="169" formatCode="\ #,##0.000_ ;\ \–\ #,##0.000_ ;\ &quot; – &quot;"/>
    <numFmt numFmtId="170" formatCode="\ #,##0_ ;\ \–\ #,##0_ ;\ &quot; – &quot;"/>
    <numFmt numFmtId="171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8"/>
      <name val="Calibri"/>
      <family val="2"/>
      <charset val="204"/>
    </font>
    <font>
      <sz val="10"/>
      <color indexed="23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2"/>
      <name val="Tahoma"/>
      <family val="2"/>
      <charset val="204"/>
    </font>
    <font>
      <b/>
      <sz val="16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sz val="2"/>
      <name val="Tahoma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4"/>
      <name val="Times New Roman CYR"/>
      <charset val="204"/>
    </font>
    <font>
      <sz val="10"/>
      <color indexed="8"/>
      <name val="Arial Cyr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 applyBorder="0">
      <alignment horizontal="center" vertical="center" wrapText="1"/>
    </xf>
    <xf numFmtId="0" fontId="11" fillId="0" borderId="1" applyBorder="0">
      <alignment horizontal="center" vertical="center" wrapText="1"/>
    </xf>
    <xf numFmtId="4" fontId="13" fillId="2" borderId="2" applyBorder="0">
      <alignment horizontal="right"/>
    </xf>
    <xf numFmtId="0" fontId="16" fillId="0" borderId="0"/>
    <xf numFmtId="49" fontId="13" fillId="0" borderId="0" applyBorder="0">
      <alignment vertical="top"/>
    </xf>
    <xf numFmtId="4" fontId="13" fillId="3" borderId="0" applyBorder="0">
      <alignment horizontal="right"/>
    </xf>
    <xf numFmtId="0" fontId="22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6" fontId="1" fillId="4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2"/>
    </xf>
    <xf numFmtId="165" fontId="1" fillId="0" borderId="2" xfId="0" applyNumberFormat="1" applyFont="1" applyFill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centerContinuous" vertical="center"/>
    </xf>
    <xf numFmtId="0" fontId="7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2" applyFont="1" applyFill="1" applyBorder="1">
      <alignment horizontal="center" vertical="center" wrapText="1"/>
    </xf>
    <xf numFmtId="0" fontId="9" fillId="0" borderId="14" xfId="2" applyFont="1" applyFill="1" applyBorder="1">
      <alignment horizontal="center" vertical="center" wrapText="1"/>
    </xf>
    <xf numFmtId="0" fontId="12" fillId="0" borderId="15" xfId="2" applyFont="1" applyFill="1" applyBorder="1">
      <alignment horizontal="center" vertical="center" wrapText="1"/>
    </xf>
    <xf numFmtId="0" fontId="9" fillId="0" borderId="12" xfId="2" applyFont="1" applyFill="1" applyBorder="1">
      <alignment horizontal="center" vertical="center" wrapText="1"/>
    </xf>
    <xf numFmtId="0" fontId="9" fillId="0" borderId="16" xfId="2" applyFont="1" applyFill="1" applyBorder="1">
      <alignment horizontal="center" vertical="center" wrapText="1"/>
    </xf>
    <xf numFmtId="49" fontId="14" fillId="0" borderId="17" xfId="5" applyFont="1" applyFill="1" applyBorder="1" applyAlignment="1">
      <alignment horizontal="center" vertical="top"/>
    </xf>
    <xf numFmtId="0" fontId="12" fillId="0" borderId="18" xfId="2" applyFont="1" applyFill="1" applyBorder="1">
      <alignment horizontal="center" vertical="center" wrapText="1"/>
    </xf>
    <xf numFmtId="0" fontId="9" fillId="0" borderId="0" xfId="2" applyFont="1" applyFill="1" applyBorder="1">
      <alignment horizontal="center" vertical="center" wrapText="1"/>
    </xf>
    <xf numFmtId="49" fontId="12" fillId="0" borderId="19" xfId="5" applyFont="1" applyFill="1" applyBorder="1">
      <alignment vertical="top"/>
    </xf>
    <xf numFmtId="49" fontId="12" fillId="0" borderId="20" xfId="5" applyFont="1" applyFill="1" applyBorder="1" applyAlignment="1">
      <alignment vertical="top" wrapText="1"/>
    </xf>
    <xf numFmtId="49" fontId="12" fillId="0" borderId="9" xfId="5" applyFont="1" applyFill="1" applyBorder="1" applyAlignment="1">
      <alignment horizontal="center" vertical="top"/>
    </xf>
    <xf numFmtId="167" fontId="12" fillId="5" borderId="21" xfId="3" applyNumberFormat="1" applyFont="1" applyFill="1" applyBorder="1" applyAlignment="1" applyProtection="1">
      <alignment vertical="center"/>
    </xf>
    <xf numFmtId="167" fontId="12" fillId="0" borderId="21" xfId="3" applyNumberFormat="1" applyFont="1" applyFill="1" applyBorder="1" applyAlignment="1" applyProtection="1">
      <alignment vertical="center"/>
    </xf>
    <xf numFmtId="167" fontId="12" fillId="0" borderId="22" xfId="3" applyNumberFormat="1" applyFont="1" applyFill="1" applyBorder="1" applyAlignment="1" applyProtection="1">
      <alignment vertical="center"/>
    </xf>
    <xf numFmtId="167" fontId="12" fillId="6" borderId="21" xfId="3" applyNumberFormat="1" applyFont="1" applyFill="1" applyBorder="1" applyAlignment="1" applyProtection="1">
      <alignment vertical="center"/>
    </xf>
    <xf numFmtId="167" fontId="12" fillId="7" borderId="23" xfId="3" applyNumberFormat="1" applyFont="1" applyFill="1" applyBorder="1" applyAlignment="1" applyProtection="1">
      <alignment vertical="center"/>
    </xf>
    <xf numFmtId="167" fontId="12" fillId="6" borderId="23" xfId="3" applyNumberFormat="1" applyFont="1" applyFill="1" applyBorder="1" applyAlignment="1" applyProtection="1">
      <alignment vertical="center"/>
    </xf>
    <xf numFmtId="167" fontId="12" fillId="0" borderId="23" xfId="3" applyNumberFormat="1" applyFont="1" applyFill="1" applyBorder="1" applyAlignment="1" applyProtection="1">
      <alignment vertical="center"/>
    </xf>
    <xf numFmtId="49" fontId="12" fillId="0" borderId="24" xfId="5" applyFont="1" applyFill="1" applyBorder="1">
      <alignment vertical="top"/>
    </xf>
    <xf numFmtId="49" fontId="12" fillId="0" borderId="23" xfId="5" applyFont="1" applyFill="1" applyBorder="1">
      <alignment vertical="top"/>
    </xf>
    <xf numFmtId="49" fontId="12" fillId="0" borderId="2" xfId="5" applyFont="1" applyFill="1" applyBorder="1" applyAlignment="1">
      <alignment vertical="top" wrapText="1"/>
    </xf>
    <xf numFmtId="49" fontId="12" fillId="0" borderId="5" xfId="5" applyFont="1" applyFill="1" applyBorder="1" applyAlignment="1">
      <alignment horizontal="center" vertical="top"/>
    </xf>
    <xf numFmtId="167" fontId="12" fillId="0" borderId="23" xfId="6" applyNumberFormat="1" applyFont="1" applyFill="1" applyBorder="1" applyAlignment="1">
      <alignment vertical="center"/>
    </xf>
    <xf numFmtId="167" fontId="12" fillId="5" borderId="23" xfId="6" applyNumberFormat="1" applyFont="1" applyFill="1" applyBorder="1" applyAlignment="1">
      <alignment vertical="center"/>
    </xf>
    <xf numFmtId="49" fontId="12" fillId="0" borderId="25" xfId="5" applyFont="1" applyFill="1" applyBorder="1">
      <alignment vertical="top"/>
    </xf>
    <xf numFmtId="167" fontId="12" fillId="7" borderId="23" xfId="6" applyNumberFormat="1" applyFont="1" applyFill="1" applyBorder="1" applyAlignment="1">
      <alignment vertical="center"/>
    </xf>
    <xf numFmtId="167" fontId="12" fillId="6" borderId="23" xfId="6" applyNumberFormat="1" applyFont="1" applyFill="1" applyBorder="1" applyAlignment="1">
      <alignment vertical="center"/>
    </xf>
    <xf numFmtId="167" fontId="12" fillId="5" borderId="23" xfId="3" applyNumberFormat="1" applyFont="1" applyFill="1" applyBorder="1" applyAlignment="1" applyProtection="1">
      <alignment vertical="center"/>
    </xf>
    <xf numFmtId="49" fontId="9" fillId="0" borderId="23" xfId="5" applyFont="1" applyFill="1" applyBorder="1">
      <alignment vertical="top"/>
    </xf>
    <xf numFmtId="49" fontId="9" fillId="0" borderId="2" xfId="5" applyFont="1" applyFill="1" applyBorder="1" applyAlignment="1">
      <alignment vertical="top" wrapText="1"/>
    </xf>
    <xf numFmtId="49" fontId="9" fillId="0" borderId="5" xfId="5" applyFont="1" applyFill="1" applyBorder="1" applyAlignment="1">
      <alignment horizontal="center" vertical="top"/>
    </xf>
    <xf numFmtId="167" fontId="9" fillId="0" borderId="23" xfId="6" applyNumberFormat="1" applyFont="1" applyFill="1" applyBorder="1" applyAlignment="1">
      <alignment vertical="center"/>
    </xf>
    <xf numFmtId="49" fontId="12" fillId="0" borderId="2" xfId="5" applyFont="1" applyFill="1" applyBorder="1">
      <alignment vertical="top"/>
    </xf>
    <xf numFmtId="167" fontId="12" fillId="8" borderId="23" xfId="3" applyNumberFormat="1" applyFont="1" applyFill="1" applyBorder="1" applyAlignment="1" applyProtection="1">
      <alignment vertical="center"/>
    </xf>
    <xf numFmtId="168" fontId="12" fillId="0" borderId="23" xfId="3" applyNumberFormat="1" applyFont="1" applyFill="1" applyBorder="1" applyAlignment="1" applyProtection="1">
      <alignment vertical="center"/>
    </xf>
    <xf numFmtId="49" fontId="9" fillId="0" borderId="2" xfId="5" applyFont="1" applyFill="1" applyBorder="1">
      <alignment vertical="top"/>
    </xf>
    <xf numFmtId="167" fontId="12" fillId="9" borderId="23" xfId="3" applyNumberFormat="1" applyFont="1" applyFill="1" applyBorder="1" applyAlignment="1" applyProtection="1">
      <alignment vertical="center"/>
    </xf>
    <xf numFmtId="49" fontId="12" fillId="0" borderId="2" xfId="5" applyFont="1" applyFill="1" applyBorder="1" applyAlignment="1">
      <alignment horizontal="left" vertical="top" wrapText="1" indent="2"/>
    </xf>
    <xf numFmtId="167" fontId="12" fillId="0" borderId="23" xfId="5" applyNumberFormat="1" applyFont="1" applyFill="1" applyBorder="1" applyAlignment="1">
      <alignment vertical="center"/>
    </xf>
    <xf numFmtId="167" fontId="12" fillId="0" borderId="23" xfId="3" applyNumberFormat="1" applyFont="1" applyFill="1" applyBorder="1" applyAlignment="1">
      <alignment vertical="center"/>
    </xf>
    <xf numFmtId="169" fontId="12" fillId="0" borderId="23" xfId="6" applyNumberFormat="1" applyFont="1" applyFill="1" applyBorder="1" applyAlignment="1">
      <alignment vertical="center"/>
    </xf>
    <xf numFmtId="170" fontId="12" fillId="0" borderId="23" xfId="6" applyNumberFormat="1" applyFont="1" applyFill="1" applyBorder="1" applyAlignment="1">
      <alignment vertical="center"/>
    </xf>
    <xf numFmtId="170" fontId="12" fillId="9" borderId="23" xfId="6" applyNumberFormat="1" applyFont="1" applyFill="1" applyBorder="1" applyAlignment="1">
      <alignment vertical="center"/>
    </xf>
    <xf numFmtId="49" fontId="12" fillId="0" borderId="23" xfId="5" applyFont="1" applyFill="1" applyBorder="1" applyAlignment="1">
      <alignment vertical="center"/>
    </xf>
    <xf numFmtId="170" fontId="12" fillId="0" borderId="23" xfId="3" applyNumberFormat="1" applyFont="1" applyFill="1" applyBorder="1" applyAlignment="1" applyProtection="1">
      <alignment vertical="center"/>
    </xf>
    <xf numFmtId="170" fontId="12" fillId="9" borderId="23" xfId="3" applyNumberFormat="1" applyFont="1" applyFill="1" applyBorder="1" applyAlignment="1" applyProtection="1">
      <alignment vertical="center"/>
    </xf>
    <xf numFmtId="170" fontId="12" fillId="0" borderId="23" xfId="5" applyNumberFormat="1" applyFont="1" applyFill="1" applyBorder="1" applyAlignment="1">
      <alignment vertical="center"/>
    </xf>
    <xf numFmtId="170" fontId="15" fillId="0" borderId="23" xfId="6" applyNumberFormat="1" applyFont="1" applyFill="1" applyBorder="1" applyAlignment="1">
      <alignment vertical="center"/>
    </xf>
    <xf numFmtId="168" fontId="12" fillId="0" borderId="23" xfId="6" applyNumberFormat="1" applyFont="1" applyFill="1" applyBorder="1" applyAlignment="1">
      <alignment vertical="center"/>
    </xf>
    <xf numFmtId="49" fontId="12" fillId="0" borderId="26" xfId="5" applyFont="1" applyFill="1" applyBorder="1">
      <alignment vertical="top"/>
    </xf>
    <xf numFmtId="49" fontId="12" fillId="0" borderId="27" xfId="5" applyFont="1" applyFill="1" applyBorder="1" applyAlignment="1">
      <alignment vertical="top" wrapText="1"/>
    </xf>
    <xf numFmtId="49" fontId="12" fillId="0" borderId="28" xfId="5" applyFont="1" applyFill="1" applyBorder="1" applyAlignment="1">
      <alignment horizontal="center" vertical="top"/>
    </xf>
    <xf numFmtId="49" fontId="12" fillId="0" borderId="26" xfId="5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/>
    <xf numFmtId="0" fontId="0" fillId="7" borderId="0" xfId="0" applyFill="1"/>
    <xf numFmtId="0" fontId="0" fillId="0" borderId="0" xfId="0" applyFill="1"/>
    <xf numFmtId="171" fontId="0" fillId="0" borderId="0" xfId="0" applyNumberFormat="1"/>
    <xf numFmtId="165" fontId="6" fillId="0" borderId="5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4" fontId="19" fillId="0" borderId="2" xfId="0" applyNumberFormat="1" applyFont="1" applyFill="1" applyBorder="1"/>
    <xf numFmtId="0" fontId="2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3" fillId="0" borderId="2" xfId="7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5" xfId="0" applyNumberFormat="1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center"/>
    </xf>
  </cellXfs>
  <cellStyles count="8">
    <cellStyle name="Гиперссылка" xfId="7" builtinId="8"/>
    <cellStyle name="Заголовок" xfId="1"/>
    <cellStyle name="ЗаголовокСтолбца" xfId="2"/>
    <cellStyle name="Значение" xfId="3"/>
    <cellStyle name="Обычный" xfId="0" builtinId="0"/>
    <cellStyle name="Обычный 4" xfId="4"/>
    <cellStyle name="Обычный 7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nk@nnk.rosnef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8"/>
  <sheetViews>
    <sheetView showGridLines="0" zoomScaleNormal="100" workbookViewId="0">
      <selection activeCell="B12" sqref="B12"/>
    </sheetView>
  </sheetViews>
  <sheetFormatPr defaultRowHeight="64.5" customHeight="1" x14ac:dyDescent="0.25"/>
  <cols>
    <col min="1" max="1" width="36.5703125" style="2" customWidth="1"/>
    <col min="2" max="2" width="73.28515625" style="2" customWidth="1"/>
    <col min="3" max="3" width="9.140625" style="2"/>
    <col min="4" max="4" width="9.7109375" style="2" customWidth="1"/>
    <col min="5" max="16384" width="9.140625" style="2"/>
  </cols>
  <sheetData>
    <row r="1" spans="1:3" ht="25.5" customHeight="1" x14ac:dyDescent="0.25">
      <c r="A1" s="170" t="s">
        <v>0</v>
      </c>
      <c r="B1" s="170"/>
    </row>
    <row r="2" spans="1:3" ht="24.75" customHeight="1" x14ac:dyDescent="0.25">
      <c r="A2" s="170" t="s">
        <v>129</v>
      </c>
      <c r="B2" s="170"/>
    </row>
    <row r="3" spans="1:3" ht="110.25" customHeight="1" x14ac:dyDescent="0.25">
      <c r="A3" s="171" t="s">
        <v>130</v>
      </c>
      <c r="B3" s="171"/>
      <c r="C3" s="11"/>
    </row>
    <row r="4" spans="1:3" ht="12.75" x14ac:dyDescent="0.25">
      <c r="A4" s="170" t="s">
        <v>334</v>
      </c>
      <c r="B4" s="170"/>
    </row>
    <row r="5" spans="1:3" ht="12.75" x14ac:dyDescent="0.25"/>
    <row r="6" spans="1:3" ht="51" customHeight="1" x14ac:dyDescent="0.25">
      <c r="A6" s="165" t="s">
        <v>137</v>
      </c>
      <c r="B6" s="19" t="s">
        <v>319</v>
      </c>
    </row>
    <row r="7" spans="1:3" ht="12.75" customHeight="1" x14ac:dyDescent="0.25">
      <c r="A7" s="165" t="s">
        <v>138</v>
      </c>
      <c r="B7" s="19" t="s">
        <v>320</v>
      </c>
    </row>
    <row r="8" spans="1:3" ht="12.75" x14ac:dyDescent="0.25">
      <c r="A8" s="165" t="s">
        <v>128</v>
      </c>
      <c r="B8" s="166" t="s">
        <v>310</v>
      </c>
    </row>
  </sheetData>
  <mergeCells count="4">
    <mergeCell ref="A1:B1"/>
    <mergeCell ref="A2:B2"/>
    <mergeCell ref="A4:B4"/>
    <mergeCell ref="A3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17"/>
  <sheetViews>
    <sheetView showGridLines="0" zoomScaleNormal="100" workbookViewId="0">
      <selection activeCell="B11" sqref="B11"/>
    </sheetView>
  </sheetViews>
  <sheetFormatPr defaultRowHeight="12.75" x14ac:dyDescent="0.2"/>
  <cols>
    <col min="1" max="1" width="35.140625" style="1" customWidth="1"/>
    <col min="2" max="2" width="73.42578125" style="1" customWidth="1"/>
    <col min="3" max="3" width="0" style="1" hidden="1" customWidth="1"/>
    <col min="4" max="16384" width="9.140625" style="1"/>
  </cols>
  <sheetData>
    <row r="1" spans="1:3" x14ac:dyDescent="0.2">
      <c r="B1" s="4" t="s">
        <v>1</v>
      </c>
    </row>
    <row r="2" spans="1:3" x14ac:dyDescent="0.2">
      <c r="B2" s="4" t="s">
        <v>2</v>
      </c>
    </row>
    <row r="4" spans="1:3" x14ac:dyDescent="0.2">
      <c r="A4" s="172" t="s">
        <v>139</v>
      </c>
      <c r="B4" s="172"/>
    </row>
    <row r="5" spans="1:3" x14ac:dyDescent="0.2">
      <c r="A5" s="6"/>
      <c r="B5" s="6"/>
    </row>
    <row r="6" spans="1:3" ht="26.25" customHeight="1" x14ac:dyDescent="0.2">
      <c r="A6" s="7" t="s">
        <v>3</v>
      </c>
      <c r="B6" s="19" t="s">
        <v>319</v>
      </c>
    </row>
    <row r="7" spans="1:3" ht="25.5" customHeight="1" x14ac:dyDescent="0.2">
      <c r="A7" s="7" t="s">
        <v>4</v>
      </c>
      <c r="B7" s="19" t="s">
        <v>320</v>
      </c>
    </row>
    <row r="8" spans="1:3" ht="25.5" customHeight="1" x14ac:dyDescent="0.2">
      <c r="A8" s="7" t="s">
        <v>131</v>
      </c>
      <c r="B8" s="16" t="s">
        <v>321</v>
      </c>
    </row>
    <row r="9" spans="1:3" ht="26.25" customHeight="1" x14ac:dyDescent="0.2">
      <c r="A9" s="7" t="s">
        <v>5</v>
      </c>
      <c r="B9" s="16" t="s">
        <v>311</v>
      </c>
    </row>
    <row r="10" spans="1:3" ht="25.5" customHeight="1" x14ac:dyDescent="0.2">
      <c r="A10" s="7" t="s">
        <v>6</v>
      </c>
      <c r="B10" s="159">
        <v>6330017980</v>
      </c>
    </row>
    <row r="11" spans="1:3" ht="25.5" customHeight="1" x14ac:dyDescent="0.2">
      <c r="A11" s="7" t="s">
        <v>7</v>
      </c>
      <c r="B11" s="16">
        <v>660850001</v>
      </c>
    </row>
    <row r="12" spans="1:3" ht="26.25" customHeight="1" x14ac:dyDescent="0.2">
      <c r="A12" s="7" t="s">
        <v>8</v>
      </c>
      <c r="B12" s="16" t="s">
        <v>322</v>
      </c>
      <c r="C12" s="1" t="s">
        <v>160</v>
      </c>
    </row>
    <row r="13" spans="1:3" ht="24.75" customHeight="1" x14ac:dyDescent="0.2">
      <c r="A13" s="7" t="s">
        <v>9</v>
      </c>
      <c r="B13" s="169" t="s">
        <v>313</v>
      </c>
      <c r="C13" s="1" t="s">
        <v>160</v>
      </c>
    </row>
    <row r="14" spans="1:3" ht="25.5" customHeight="1" x14ac:dyDescent="0.2">
      <c r="A14" s="7" t="s">
        <v>10</v>
      </c>
      <c r="B14" s="16" t="s">
        <v>329</v>
      </c>
      <c r="C14" s="1" t="s">
        <v>160</v>
      </c>
    </row>
    <row r="15" spans="1:3" ht="26.25" customHeight="1" x14ac:dyDescent="0.2">
      <c r="A15" s="7" t="s">
        <v>11</v>
      </c>
      <c r="B15" s="16" t="s">
        <v>312</v>
      </c>
      <c r="C15" s="1" t="s">
        <v>160</v>
      </c>
    </row>
    <row r="16" spans="1:3" x14ac:dyDescent="0.2">
      <c r="B16" s="160"/>
    </row>
    <row r="17" spans="2:2" x14ac:dyDescent="0.2">
      <c r="B17" s="160"/>
    </row>
  </sheetData>
  <mergeCells count="1">
    <mergeCell ref="A4:B4"/>
  </mergeCells>
  <phoneticPr fontId="5" type="noConversion"/>
  <hyperlinks>
    <hyperlink ref="B13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48"/>
  <sheetViews>
    <sheetView showGridLines="0" zoomScale="90" zoomScaleNormal="90" workbookViewId="0">
      <selection activeCell="Q16" sqref="Q16:Q17"/>
    </sheetView>
  </sheetViews>
  <sheetFormatPr defaultRowHeight="12.75" outlineLevelRow="2" x14ac:dyDescent="0.25"/>
  <cols>
    <col min="1" max="1" width="6.7109375" style="5" customWidth="1"/>
    <col min="2" max="2" width="44" style="69" customWidth="1"/>
    <col min="3" max="6" width="0.7109375" style="66" customWidth="1"/>
    <col min="7" max="7" width="12.42578125" style="5" bestFit="1" customWidth="1"/>
    <col min="8" max="8" width="28.42578125" style="5" customWidth="1"/>
    <col min="9" max="9" width="30.42578125" style="5" customWidth="1"/>
    <col min="10" max="10" width="30.5703125" style="5" customWidth="1"/>
    <col min="11" max="11" width="3" style="20" customWidth="1"/>
    <col min="12" max="12" width="9.7109375" style="20" customWidth="1"/>
    <col min="13" max="13" width="3.7109375" style="20" customWidth="1"/>
    <col min="14" max="14" width="14.5703125" style="37" customWidth="1"/>
    <col min="15" max="18" width="9.140625" style="20" customWidth="1"/>
    <col min="19" max="19" width="9.42578125" style="20" customWidth="1"/>
    <col min="20" max="20" width="11.28515625" style="20" customWidth="1"/>
    <col min="21" max="22" width="9.140625" style="20" customWidth="1"/>
    <col min="23" max="16384" width="9.140625" style="20"/>
  </cols>
  <sheetData>
    <row r="1" spans="1:22" x14ac:dyDescent="0.25">
      <c r="J1" s="5" t="s">
        <v>12</v>
      </c>
      <c r="S1" s="144"/>
    </row>
    <row r="2" spans="1:22" x14ac:dyDescent="0.25">
      <c r="J2" s="5" t="s">
        <v>2</v>
      </c>
      <c r="S2" s="144"/>
    </row>
    <row r="3" spans="1:22" x14ac:dyDescent="0.25">
      <c r="S3" s="144"/>
    </row>
    <row r="4" spans="1:22" ht="15" x14ac:dyDescent="0.25">
      <c r="A4" s="36" t="s">
        <v>314</v>
      </c>
      <c r="B4" s="149"/>
      <c r="C4" s="67"/>
      <c r="D4" s="67"/>
      <c r="E4" s="67"/>
      <c r="F4" s="67"/>
      <c r="G4" s="35"/>
      <c r="H4" s="35"/>
      <c r="I4" s="35"/>
      <c r="J4" s="35"/>
      <c r="R4"/>
      <c r="S4"/>
      <c r="T4"/>
      <c r="U4"/>
      <c r="V4"/>
    </row>
    <row r="5" spans="1:22" ht="15" x14ac:dyDescent="0.25">
      <c r="A5" s="6"/>
      <c r="B5" s="146"/>
      <c r="C5" s="68"/>
      <c r="D5" s="68"/>
      <c r="E5" s="68"/>
      <c r="F5" s="68"/>
      <c r="G5" s="6"/>
      <c r="H5" s="6"/>
      <c r="I5" s="6"/>
      <c r="J5" s="6"/>
      <c r="R5"/>
      <c r="S5"/>
      <c r="T5"/>
      <c r="U5"/>
      <c r="V5"/>
    </row>
    <row r="6" spans="1:22" s="2" customFormat="1" ht="51" x14ac:dyDescent="0.25">
      <c r="A6" s="3" t="s">
        <v>13</v>
      </c>
      <c r="B6" s="147" t="s">
        <v>14</v>
      </c>
      <c r="C6" s="53"/>
      <c r="D6" s="53"/>
      <c r="E6" s="53"/>
      <c r="F6" s="54"/>
      <c r="G6" s="3" t="s">
        <v>15</v>
      </c>
      <c r="H6" s="167" t="s">
        <v>335</v>
      </c>
      <c r="I6" s="167" t="s">
        <v>336</v>
      </c>
      <c r="J6" s="168" t="s">
        <v>337</v>
      </c>
      <c r="N6" s="38"/>
      <c r="R6"/>
      <c r="S6"/>
      <c r="T6"/>
      <c r="U6"/>
      <c r="V6"/>
    </row>
    <row r="7" spans="1:22" ht="15" x14ac:dyDescent="0.25">
      <c r="A7" s="7" t="s">
        <v>16</v>
      </c>
      <c r="B7" s="55" t="s">
        <v>32</v>
      </c>
      <c r="C7" s="33"/>
      <c r="D7" s="33"/>
      <c r="E7" s="33"/>
      <c r="F7" s="34"/>
      <c r="G7" s="7" t="s">
        <v>34</v>
      </c>
      <c r="H7" s="164">
        <v>340</v>
      </c>
      <c r="I7" s="164">
        <v>340</v>
      </c>
      <c r="J7" s="164">
        <v>340</v>
      </c>
      <c r="L7" s="22"/>
      <c r="R7"/>
      <c r="S7"/>
      <c r="T7"/>
      <c r="U7"/>
      <c r="V7"/>
    </row>
    <row r="8" spans="1:22" ht="51" x14ac:dyDescent="0.25">
      <c r="A8" s="7" t="s">
        <v>17</v>
      </c>
      <c r="B8" s="55" t="s">
        <v>33</v>
      </c>
      <c r="C8" s="33"/>
      <c r="D8" s="33"/>
      <c r="E8" s="33"/>
      <c r="F8" s="34"/>
      <c r="G8" s="7" t="s">
        <v>34</v>
      </c>
      <c r="H8" s="164">
        <v>257.94643175029864</v>
      </c>
      <c r="I8" s="164">
        <v>265.34861666666666</v>
      </c>
      <c r="J8" s="164">
        <v>265.53172949735449</v>
      </c>
      <c r="R8"/>
      <c r="S8"/>
      <c r="T8"/>
      <c r="U8"/>
      <c r="V8"/>
    </row>
    <row r="9" spans="1:22" ht="15" x14ac:dyDescent="0.25">
      <c r="A9" s="7" t="s">
        <v>18</v>
      </c>
      <c r="B9" s="55" t="s">
        <v>36</v>
      </c>
      <c r="C9" s="33"/>
      <c r="D9" s="33"/>
      <c r="E9" s="33"/>
      <c r="F9" s="34"/>
      <c r="G9" s="7" t="s">
        <v>37</v>
      </c>
      <c r="H9" s="164">
        <v>820.65200000000004</v>
      </c>
      <c r="I9" s="164">
        <v>863.63</v>
      </c>
      <c r="J9" s="164">
        <v>828.96866666666665</v>
      </c>
      <c r="R9"/>
      <c r="S9"/>
      <c r="T9"/>
      <c r="U9"/>
      <c r="V9"/>
    </row>
    <row r="10" spans="1:22" x14ac:dyDescent="0.25">
      <c r="A10" s="7" t="s">
        <v>19</v>
      </c>
      <c r="B10" s="55" t="s">
        <v>38</v>
      </c>
      <c r="C10" s="33"/>
      <c r="D10" s="33"/>
      <c r="E10" s="33"/>
      <c r="F10" s="34"/>
      <c r="G10" s="7" t="s">
        <v>37</v>
      </c>
      <c r="H10" s="164">
        <v>668.92984999999999</v>
      </c>
      <c r="I10" s="164">
        <v>687.66359999999997</v>
      </c>
      <c r="J10" s="164">
        <v>653.49366666666674</v>
      </c>
    </row>
    <row r="11" spans="1:22" x14ac:dyDescent="0.25">
      <c r="A11" s="7" t="s">
        <v>20</v>
      </c>
      <c r="B11" s="55" t="s">
        <v>39</v>
      </c>
      <c r="C11" s="33"/>
      <c r="D11" s="33"/>
      <c r="E11" s="33"/>
      <c r="F11" s="34"/>
      <c r="G11" s="7" t="s">
        <v>40</v>
      </c>
      <c r="H11" s="164">
        <v>2913.3999999999996</v>
      </c>
      <c r="I11" s="164">
        <v>3085.4</v>
      </c>
      <c r="J11" s="164">
        <v>2991.3990000000003</v>
      </c>
    </row>
    <row r="12" spans="1:22" x14ac:dyDescent="0.25">
      <c r="A12" s="7" t="s">
        <v>21</v>
      </c>
      <c r="B12" s="55" t="s">
        <v>41</v>
      </c>
      <c r="C12" s="33"/>
      <c r="D12" s="33"/>
      <c r="E12" s="33"/>
      <c r="F12" s="34"/>
      <c r="G12" s="7" t="s">
        <v>40</v>
      </c>
      <c r="H12" s="164">
        <v>2905.1162999999997</v>
      </c>
      <c r="I12" s="164">
        <f>I11-7.92</f>
        <v>3077.48</v>
      </c>
      <c r="J12" s="164">
        <f>J11-8.33</f>
        <v>2983.0690000000004</v>
      </c>
    </row>
    <row r="13" spans="1:22" s="22" customFormat="1" x14ac:dyDescent="0.25">
      <c r="A13" s="16" t="s">
        <v>22</v>
      </c>
      <c r="B13" s="55" t="s">
        <v>42</v>
      </c>
      <c r="C13" s="56"/>
      <c r="D13" s="56"/>
      <c r="E13" s="56"/>
      <c r="F13" s="57"/>
      <c r="G13" s="16" t="s">
        <v>50</v>
      </c>
      <c r="H13" s="28"/>
      <c r="I13" s="163">
        <f>I14+I15</f>
        <v>1962607.0918283591</v>
      </c>
      <c r="J13" s="163">
        <f>J14+J15</f>
        <v>2041169.2860956907</v>
      </c>
      <c r="N13" s="39"/>
    </row>
    <row r="14" spans="1:22" s="22" customFormat="1" x14ac:dyDescent="0.25">
      <c r="A14" s="16" t="s">
        <v>43</v>
      </c>
      <c r="B14" s="58" t="s">
        <v>46</v>
      </c>
      <c r="C14" s="56"/>
      <c r="D14" s="56"/>
      <c r="E14" s="56"/>
      <c r="F14" s="57"/>
      <c r="G14" s="16" t="s">
        <v>50</v>
      </c>
      <c r="H14" s="28"/>
      <c r="I14" s="163">
        <f>'прил 5'!I9*I10</f>
        <v>1032629.4137176495</v>
      </c>
      <c r="J14" s="163">
        <f>J10*SUM('прил 5'!J9:K9)</f>
        <v>1067704.0923466668</v>
      </c>
      <c r="N14" s="2"/>
    </row>
    <row r="15" spans="1:22" s="22" customFormat="1" x14ac:dyDescent="0.25">
      <c r="A15" s="16" t="s">
        <v>44</v>
      </c>
      <c r="B15" s="58" t="s">
        <v>47</v>
      </c>
      <c r="C15" s="56"/>
      <c r="D15" s="56"/>
      <c r="E15" s="56"/>
      <c r="F15" s="57"/>
      <c r="G15" s="16" t="s">
        <v>50</v>
      </c>
      <c r="H15" s="28"/>
      <c r="I15" s="163">
        <f>'прил 5'!I11*I8*12/1000</f>
        <v>929977.67811070953</v>
      </c>
      <c r="J15" s="163">
        <f>SUM('прил 5'!J11:K11)*12*J8/1000</f>
        <v>973465.19374902383</v>
      </c>
      <c r="N15" s="39"/>
    </row>
    <row r="16" spans="1:22" s="22" customFormat="1" ht="25.5" x14ac:dyDescent="0.25">
      <c r="A16" s="16" t="s">
        <v>45</v>
      </c>
      <c r="B16" s="58" t="s">
        <v>48</v>
      </c>
      <c r="C16" s="56"/>
      <c r="D16" s="56"/>
      <c r="E16" s="56"/>
      <c r="F16" s="57"/>
      <c r="G16" s="16" t="s">
        <v>50</v>
      </c>
      <c r="H16" s="28"/>
      <c r="I16" s="28"/>
      <c r="J16" s="28"/>
      <c r="N16" s="39"/>
    </row>
    <row r="17" spans="1:20" x14ac:dyDescent="0.25">
      <c r="A17" s="7" t="s">
        <v>23</v>
      </c>
      <c r="B17" s="55" t="s">
        <v>325</v>
      </c>
      <c r="C17" s="33"/>
      <c r="D17" s="33"/>
      <c r="E17" s="33"/>
      <c r="F17" s="34"/>
      <c r="G17" s="7" t="s">
        <v>50</v>
      </c>
      <c r="H17" s="163">
        <f>H18</f>
        <v>1119119.2274885664</v>
      </c>
      <c r="I17" s="163">
        <f>I18+I20</f>
        <v>1028354.8690811738</v>
      </c>
      <c r="J17" s="163">
        <f>J18+J20</f>
        <v>1063378.9501954028</v>
      </c>
    </row>
    <row r="18" spans="1:20" x14ac:dyDescent="0.25">
      <c r="A18" s="7" t="s">
        <v>49</v>
      </c>
      <c r="B18" s="58" t="s">
        <v>324</v>
      </c>
      <c r="C18" s="33"/>
      <c r="D18" s="33"/>
      <c r="E18" s="33"/>
      <c r="F18" s="34"/>
      <c r="G18" s="7" t="s">
        <v>50</v>
      </c>
      <c r="H18" s="163">
        <v>1119119.2274885664</v>
      </c>
      <c r="I18" s="163">
        <v>1028354.8690811738</v>
      </c>
      <c r="J18" s="163">
        <v>1063378.9501954028</v>
      </c>
    </row>
    <row r="19" spans="1:20" ht="25.5" x14ac:dyDescent="0.25">
      <c r="A19" s="7"/>
      <c r="B19" s="58" t="s">
        <v>51</v>
      </c>
      <c r="C19" s="33"/>
      <c r="D19" s="33"/>
      <c r="E19" s="33"/>
      <c r="F19" s="34"/>
      <c r="G19" s="7" t="s">
        <v>59</v>
      </c>
      <c r="H19" s="164">
        <v>424.87976953551254</v>
      </c>
      <c r="I19" s="164">
        <v>380.24124740275323</v>
      </c>
      <c r="J19" s="164">
        <v>397.63945840502282</v>
      </c>
      <c r="S19" s="145"/>
      <c r="T19" s="145"/>
    </row>
    <row r="20" spans="1:20" hidden="1" x14ac:dyDescent="0.25">
      <c r="A20" s="7" t="s">
        <v>52</v>
      </c>
      <c r="B20" s="58" t="s">
        <v>53</v>
      </c>
      <c r="C20" s="33"/>
      <c r="D20" s="33"/>
      <c r="E20" s="33"/>
      <c r="F20" s="34"/>
      <c r="G20" s="7" t="s">
        <v>50</v>
      </c>
      <c r="H20" s="163"/>
      <c r="I20" s="29"/>
      <c r="J20" s="163"/>
    </row>
    <row r="21" spans="1:20" ht="25.5" hidden="1" x14ac:dyDescent="0.25">
      <c r="A21" s="7"/>
      <c r="B21" s="58" t="s">
        <v>54</v>
      </c>
      <c r="C21" s="33"/>
      <c r="D21" s="33"/>
      <c r="E21" s="33"/>
      <c r="F21" s="34"/>
      <c r="G21" s="7" t="s">
        <v>57</v>
      </c>
      <c r="H21" s="164"/>
      <c r="I21" s="21"/>
      <c r="J21" s="164"/>
      <c r="S21" s="145"/>
      <c r="T21" s="145"/>
    </row>
    <row r="22" spans="1:20" ht="38.25" hidden="1" x14ac:dyDescent="0.25">
      <c r="A22" s="7"/>
      <c r="B22" s="58" t="s">
        <v>55</v>
      </c>
      <c r="C22" s="33"/>
      <c r="D22" s="33"/>
      <c r="E22" s="33"/>
      <c r="F22" s="34"/>
      <c r="G22" s="7" t="s">
        <v>56</v>
      </c>
      <c r="H22" s="167"/>
      <c r="I22" s="10"/>
      <c r="J22" s="10"/>
    </row>
    <row r="23" spans="1:20" s="23" customFormat="1" hidden="1" outlineLevel="1" x14ac:dyDescent="0.25">
      <c r="A23" s="12" t="s">
        <v>24</v>
      </c>
      <c r="B23" s="61" t="s">
        <v>58</v>
      </c>
      <c r="C23" s="30"/>
      <c r="D23" s="30"/>
      <c r="E23" s="30"/>
      <c r="F23" s="31"/>
      <c r="G23" s="12" t="s">
        <v>50</v>
      </c>
      <c r="H23" s="16"/>
      <c r="I23" s="16"/>
      <c r="J23" s="12"/>
      <c r="N23" s="40"/>
    </row>
    <row r="24" spans="1:20" s="23" customFormat="1" ht="38.25" hidden="1" outlineLevel="1" x14ac:dyDescent="0.25">
      <c r="A24" s="12" t="s">
        <v>25</v>
      </c>
      <c r="B24" s="61" t="s">
        <v>60</v>
      </c>
      <c r="C24" s="30"/>
      <c r="D24" s="30"/>
      <c r="E24" s="30"/>
      <c r="F24" s="31"/>
      <c r="G24" s="12" t="s">
        <v>56</v>
      </c>
      <c r="H24" s="16"/>
      <c r="I24" s="16"/>
      <c r="J24" s="12"/>
      <c r="N24" s="40"/>
    </row>
    <row r="25" spans="1:20" s="23" customFormat="1" hidden="1" outlineLevel="1" x14ac:dyDescent="0.25">
      <c r="A25" s="12" t="s">
        <v>61</v>
      </c>
      <c r="B25" s="58" t="s">
        <v>64</v>
      </c>
      <c r="C25" s="59"/>
      <c r="D25" s="59"/>
      <c r="E25" s="59"/>
      <c r="F25" s="60"/>
      <c r="G25" s="12" t="s">
        <v>65</v>
      </c>
      <c r="H25" s="16"/>
      <c r="I25" s="16"/>
      <c r="J25" s="12"/>
      <c r="N25" s="40"/>
    </row>
    <row r="26" spans="1:20" s="23" customFormat="1" ht="25.5" hidden="1" outlineLevel="1" x14ac:dyDescent="0.25">
      <c r="A26" s="13" t="s">
        <v>62</v>
      </c>
      <c r="B26" s="58" t="s">
        <v>66</v>
      </c>
      <c r="C26" s="59"/>
      <c r="D26" s="59"/>
      <c r="E26" s="59"/>
      <c r="F26" s="60"/>
      <c r="G26" s="14" t="s">
        <v>67</v>
      </c>
      <c r="H26" s="16"/>
      <c r="I26" s="16"/>
      <c r="J26" s="12"/>
      <c r="N26" s="40"/>
    </row>
    <row r="27" spans="1:20" s="23" customFormat="1" ht="38.25" hidden="1" outlineLevel="1" x14ac:dyDescent="0.25">
      <c r="A27" s="12" t="s">
        <v>63</v>
      </c>
      <c r="B27" s="58" t="s">
        <v>68</v>
      </c>
      <c r="C27" s="59"/>
      <c r="D27" s="59"/>
      <c r="E27" s="59"/>
      <c r="F27" s="60"/>
      <c r="G27" s="12" t="s">
        <v>56</v>
      </c>
      <c r="H27" s="167"/>
      <c r="I27" s="10"/>
      <c r="J27" s="14"/>
      <c r="N27" s="40"/>
    </row>
    <row r="28" spans="1:20" s="22" customFormat="1" collapsed="1" x14ac:dyDescent="0.25">
      <c r="A28" s="16" t="s">
        <v>26</v>
      </c>
      <c r="B28" s="61" t="s">
        <v>69</v>
      </c>
      <c r="C28" s="62"/>
      <c r="D28" s="62"/>
      <c r="E28" s="62"/>
      <c r="F28" s="63"/>
      <c r="G28" s="16" t="s">
        <v>50</v>
      </c>
      <c r="H28" s="163">
        <f>H29</f>
        <v>1811739.8017</v>
      </c>
      <c r="I28" s="17"/>
      <c r="J28" s="17"/>
      <c r="N28" s="39"/>
    </row>
    <row r="29" spans="1:20" s="22" customFormat="1" x14ac:dyDescent="0.25">
      <c r="A29" s="16" t="s">
        <v>70</v>
      </c>
      <c r="B29" s="58" t="s">
        <v>317</v>
      </c>
      <c r="C29" s="56"/>
      <c r="D29" s="56"/>
      <c r="E29" s="56"/>
      <c r="F29" s="57"/>
      <c r="G29" s="16" t="s">
        <v>50</v>
      </c>
      <c r="H29" s="163">
        <v>1811739.8017</v>
      </c>
      <c r="I29" s="17"/>
      <c r="J29" s="17"/>
      <c r="N29" s="39"/>
    </row>
    <row r="30" spans="1:20" s="22" customFormat="1" x14ac:dyDescent="0.25">
      <c r="A30" s="16" t="s">
        <v>71</v>
      </c>
      <c r="B30" s="58" t="s">
        <v>318</v>
      </c>
      <c r="C30" s="56"/>
      <c r="D30" s="56"/>
      <c r="E30" s="56"/>
      <c r="F30" s="57"/>
      <c r="G30" s="16" t="s">
        <v>50</v>
      </c>
      <c r="H30" s="163"/>
      <c r="I30" s="17"/>
      <c r="J30" s="17"/>
      <c r="N30" s="39"/>
    </row>
    <row r="31" spans="1:20" s="22" customFormat="1" ht="25.5" x14ac:dyDescent="0.25">
      <c r="A31" s="16" t="s">
        <v>72</v>
      </c>
      <c r="B31" s="58" t="s">
        <v>84</v>
      </c>
      <c r="C31" s="56"/>
      <c r="D31" s="56"/>
      <c r="E31" s="56"/>
      <c r="F31" s="57"/>
      <c r="G31" s="16" t="s">
        <v>50</v>
      </c>
      <c r="H31" s="163"/>
      <c r="I31" s="17"/>
      <c r="J31" s="17"/>
      <c r="N31" s="39"/>
    </row>
    <row r="32" spans="1:20" s="23" customFormat="1" hidden="1" outlineLevel="2" x14ac:dyDescent="0.25">
      <c r="A32" s="12" t="s">
        <v>27</v>
      </c>
      <c r="B32" s="61" t="s">
        <v>73</v>
      </c>
      <c r="C32" s="30"/>
      <c r="D32" s="30"/>
      <c r="E32" s="30"/>
      <c r="F32" s="31"/>
      <c r="G32" s="12" t="s">
        <v>50</v>
      </c>
      <c r="H32" s="163"/>
      <c r="I32" s="12"/>
      <c r="J32" s="12"/>
      <c r="N32" s="40"/>
    </row>
    <row r="33" spans="1:14" s="23" customFormat="1" hidden="1" outlineLevel="2" x14ac:dyDescent="0.25">
      <c r="A33" s="12" t="s">
        <v>74</v>
      </c>
      <c r="B33" s="58" t="s">
        <v>76</v>
      </c>
      <c r="C33" s="59"/>
      <c r="D33" s="59"/>
      <c r="E33" s="59"/>
      <c r="F33" s="60"/>
      <c r="G33" s="12" t="s">
        <v>50</v>
      </c>
      <c r="H33" s="163"/>
      <c r="I33" s="12"/>
      <c r="J33" s="12"/>
      <c r="N33" s="40"/>
    </row>
    <row r="34" spans="1:14" s="23" customFormat="1" hidden="1" outlineLevel="2" x14ac:dyDescent="0.25">
      <c r="A34" s="12" t="s">
        <v>75</v>
      </c>
      <c r="B34" s="58" t="s">
        <v>77</v>
      </c>
      <c r="C34" s="59"/>
      <c r="D34" s="59"/>
      <c r="E34" s="59"/>
      <c r="F34" s="60"/>
      <c r="G34" s="12" t="s">
        <v>50</v>
      </c>
      <c r="H34" s="163"/>
      <c r="I34" s="12"/>
      <c r="J34" s="12"/>
      <c r="N34" s="40"/>
    </row>
    <row r="35" spans="1:14" s="23" customFormat="1" hidden="1" outlineLevel="2" x14ac:dyDescent="0.25">
      <c r="A35" s="12" t="s">
        <v>28</v>
      </c>
      <c r="B35" s="61" t="s">
        <v>78</v>
      </c>
      <c r="C35" s="30"/>
      <c r="D35" s="30"/>
      <c r="E35" s="30"/>
      <c r="F35" s="31"/>
      <c r="G35" s="12" t="s">
        <v>50</v>
      </c>
      <c r="H35" s="163"/>
      <c r="I35" s="12"/>
      <c r="J35" s="12"/>
      <c r="N35" s="40"/>
    </row>
    <row r="36" spans="1:14" s="23" customFormat="1" hidden="1" outlineLevel="2" x14ac:dyDescent="0.25">
      <c r="A36" s="12" t="s">
        <v>79</v>
      </c>
      <c r="B36" s="58" t="s">
        <v>82</v>
      </c>
      <c r="C36" s="59"/>
      <c r="D36" s="59"/>
      <c r="E36" s="59"/>
      <c r="F36" s="60"/>
      <c r="G36" s="12" t="s">
        <v>50</v>
      </c>
      <c r="H36" s="163"/>
      <c r="I36" s="12"/>
      <c r="J36" s="12"/>
      <c r="N36" s="40"/>
    </row>
    <row r="37" spans="1:14" s="23" customFormat="1" hidden="1" outlineLevel="2" x14ac:dyDescent="0.25">
      <c r="A37" s="12" t="s">
        <v>80</v>
      </c>
      <c r="B37" s="58" t="s">
        <v>83</v>
      </c>
      <c r="C37" s="59"/>
      <c r="D37" s="59"/>
      <c r="E37" s="59"/>
      <c r="F37" s="60"/>
      <c r="G37" s="12" t="s">
        <v>50</v>
      </c>
      <c r="H37" s="163"/>
      <c r="I37" s="12"/>
      <c r="J37" s="12"/>
      <c r="N37" s="40"/>
    </row>
    <row r="38" spans="1:14" s="23" customFormat="1" ht="25.5" hidden="1" outlineLevel="2" x14ac:dyDescent="0.25">
      <c r="A38" s="12" t="s">
        <v>81</v>
      </c>
      <c r="B38" s="58" t="s">
        <v>84</v>
      </c>
      <c r="C38" s="59"/>
      <c r="D38" s="59"/>
      <c r="E38" s="59"/>
      <c r="F38" s="60"/>
      <c r="G38" s="12" t="s">
        <v>50</v>
      </c>
      <c r="H38" s="163"/>
      <c r="I38" s="12"/>
      <c r="J38" s="12"/>
      <c r="N38" s="40"/>
    </row>
    <row r="39" spans="1:14" s="23" customFormat="1" ht="25.5" hidden="1" outlineLevel="2" x14ac:dyDescent="0.25">
      <c r="A39" s="12" t="s">
        <v>29</v>
      </c>
      <c r="B39" s="61" t="s">
        <v>85</v>
      </c>
      <c r="C39" s="30"/>
      <c r="D39" s="30"/>
      <c r="E39" s="30"/>
      <c r="F39" s="31"/>
      <c r="G39" s="12" t="s">
        <v>50</v>
      </c>
      <c r="H39" s="163"/>
      <c r="I39" s="12"/>
      <c r="J39" s="12"/>
      <c r="N39" s="40"/>
    </row>
    <row r="40" spans="1:14" s="23" customFormat="1" hidden="1" outlineLevel="2" x14ac:dyDescent="0.25">
      <c r="A40" s="12" t="s">
        <v>86</v>
      </c>
      <c r="B40" s="58" t="s">
        <v>82</v>
      </c>
      <c r="C40" s="59"/>
      <c r="D40" s="59"/>
      <c r="E40" s="59"/>
      <c r="F40" s="60"/>
      <c r="G40" s="12" t="s">
        <v>50</v>
      </c>
      <c r="H40" s="163"/>
      <c r="I40" s="12"/>
      <c r="J40" s="12"/>
      <c r="N40" s="40"/>
    </row>
    <row r="41" spans="1:14" s="23" customFormat="1" hidden="1" outlineLevel="2" x14ac:dyDescent="0.25">
      <c r="A41" s="12" t="s">
        <v>87</v>
      </c>
      <c r="B41" s="58" t="s">
        <v>83</v>
      </c>
      <c r="C41" s="59"/>
      <c r="D41" s="59"/>
      <c r="E41" s="59"/>
      <c r="F41" s="60"/>
      <c r="G41" s="12" t="s">
        <v>50</v>
      </c>
      <c r="H41" s="163"/>
      <c r="I41" s="12"/>
      <c r="J41" s="12"/>
      <c r="N41" s="40"/>
    </row>
    <row r="42" spans="1:14" s="23" customFormat="1" ht="25.5" hidden="1" outlineLevel="2" x14ac:dyDescent="0.25">
      <c r="A42" s="12" t="s">
        <v>88</v>
      </c>
      <c r="B42" s="58" t="s">
        <v>84</v>
      </c>
      <c r="C42" s="59"/>
      <c r="D42" s="59"/>
      <c r="E42" s="59"/>
      <c r="F42" s="60"/>
      <c r="G42" s="12" t="s">
        <v>50</v>
      </c>
      <c r="H42" s="163"/>
      <c r="I42" s="12"/>
      <c r="J42" s="12"/>
      <c r="N42" s="40"/>
    </row>
    <row r="43" spans="1:14" collapsed="1" x14ac:dyDescent="0.25">
      <c r="A43" s="7" t="s">
        <v>30</v>
      </c>
      <c r="B43" s="61" t="s">
        <v>323</v>
      </c>
      <c r="C43" s="64"/>
      <c r="D43" s="64"/>
      <c r="E43" s="64"/>
      <c r="F43" s="65"/>
      <c r="G43" s="7" t="s">
        <v>50</v>
      </c>
      <c r="H43" s="163">
        <v>-211325.57136999999</v>
      </c>
      <c r="I43" s="173" t="s">
        <v>330</v>
      </c>
      <c r="J43" s="173" t="s">
        <v>330</v>
      </c>
    </row>
    <row r="44" spans="1:14" ht="25.5" x14ac:dyDescent="0.25">
      <c r="A44" s="7" t="s">
        <v>31</v>
      </c>
      <c r="B44" s="61" t="s">
        <v>316</v>
      </c>
      <c r="C44" s="64"/>
      <c r="D44" s="64"/>
      <c r="E44" s="64"/>
      <c r="F44" s="65"/>
      <c r="G44" s="7" t="s">
        <v>89</v>
      </c>
      <c r="H44" s="15"/>
      <c r="I44" s="174"/>
      <c r="J44" s="174"/>
    </row>
    <row r="45" spans="1:14" ht="38.25" x14ac:dyDescent="0.25">
      <c r="A45" s="7" t="s">
        <v>91</v>
      </c>
      <c r="B45" s="61" t="s">
        <v>90</v>
      </c>
      <c r="C45" s="64"/>
      <c r="D45" s="64"/>
      <c r="E45" s="64"/>
      <c r="F45" s="65"/>
      <c r="G45" s="7" t="s">
        <v>56</v>
      </c>
      <c r="H45" s="78" t="s">
        <v>326</v>
      </c>
      <c r="I45" s="78" t="s">
        <v>326</v>
      </c>
      <c r="J45" s="78" t="s">
        <v>326</v>
      </c>
    </row>
    <row r="46" spans="1:14" x14ac:dyDescent="0.25">
      <c r="B46" s="148"/>
    </row>
    <row r="47" spans="1:14" x14ac:dyDescent="0.25">
      <c r="A47" s="8" t="s">
        <v>327</v>
      </c>
    </row>
    <row r="48" spans="1:14" x14ac:dyDescent="0.25">
      <c r="A48" s="8" t="s">
        <v>333</v>
      </c>
    </row>
  </sheetData>
  <mergeCells count="2">
    <mergeCell ref="I43:I44"/>
    <mergeCell ref="J43:J44"/>
  </mergeCells>
  <phoneticPr fontId="5" type="noConversion"/>
  <pageMargins left="0.70866141732283472" right="0.11811023622047245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90"/>
  <sheetViews>
    <sheetView showGridLines="0" topLeftCell="A19" zoomScale="70" zoomScaleNormal="70" workbookViewId="0">
      <selection activeCell="K49" sqref="K49"/>
    </sheetView>
  </sheetViews>
  <sheetFormatPr defaultRowHeight="12.75" x14ac:dyDescent="0.25"/>
  <cols>
    <col min="1" max="1" width="5.7109375" style="2" customWidth="1"/>
    <col min="2" max="2" width="39.28515625" style="20" customWidth="1"/>
    <col min="3" max="4" width="0.5703125" style="20" customWidth="1"/>
    <col min="5" max="5" width="14.28515625" style="5" bestFit="1" customWidth="1"/>
    <col min="6" max="6" width="14.7109375" style="20" customWidth="1"/>
    <col min="7" max="7" width="16" style="20" customWidth="1"/>
    <col min="8" max="8" width="15.5703125" style="20" customWidth="1"/>
    <col min="9" max="9" width="14.85546875" style="20" customWidth="1"/>
    <col min="10" max="10" width="14.28515625" style="20" customWidth="1"/>
    <col min="11" max="11" width="15.28515625" style="20" customWidth="1"/>
    <col min="12" max="12" width="37.28515625" style="20" customWidth="1"/>
    <col min="13" max="13" width="9.140625" style="20"/>
    <col min="14" max="14" width="18" style="20" customWidth="1"/>
    <col min="15" max="16384" width="9.140625" style="20"/>
  </cols>
  <sheetData>
    <row r="1" spans="1:20" x14ac:dyDescent="0.25">
      <c r="H1" s="5"/>
      <c r="K1" s="24" t="s">
        <v>92</v>
      </c>
    </row>
    <row r="2" spans="1:20" x14ac:dyDescent="0.25">
      <c r="H2" s="5"/>
      <c r="K2" s="24" t="s">
        <v>2</v>
      </c>
    </row>
    <row r="3" spans="1:20" x14ac:dyDescent="0.25">
      <c r="A3" s="41"/>
      <c r="B3" s="151">
        <v>1</v>
      </c>
      <c r="C3" s="151">
        <f>B3+1</f>
        <v>2</v>
      </c>
      <c r="D3" s="151">
        <f t="shared" ref="D3:K3" si="0">C3+1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/>
    </row>
    <row r="4" spans="1:20" x14ac:dyDescent="0.25">
      <c r="A4" s="77" t="s">
        <v>144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20" x14ac:dyDescent="0.25">
      <c r="A5" s="36" t="s">
        <v>300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20" x14ac:dyDescent="0.25">
      <c r="A6" s="36" t="s">
        <v>301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25">
      <c r="A7" s="36" t="s">
        <v>140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0" x14ac:dyDescent="0.25">
      <c r="A8" s="36" t="s">
        <v>141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20" x14ac:dyDescent="0.25">
      <c r="A9" s="36" t="s">
        <v>142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20" x14ac:dyDescent="0.25">
      <c r="A10" s="36" t="s">
        <v>302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x14ac:dyDescent="0.25">
      <c r="A11" s="36" t="s">
        <v>303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20" x14ac:dyDescent="0.25">
      <c r="A12" s="36" t="s">
        <v>304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20" x14ac:dyDescent="0.25">
      <c r="A13" s="36" t="s">
        <v>305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20" x14ac:dyDescent="0.25">
      <c r="A14" s="36" t="s">
        <v>306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20" x14ac:dyDescent="0.25">
      <c r="A15" s="36" t="s">
        <v>307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20" x14ac:dyDescent="0.25">
      <c r="A16" s="36" t="s">
        <v>308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8" spans="1:14" s="2" customFormat="1" ht="62.25" customHeight="1" x14ac:dyDescent="0.25">
      <c r="A18" s="175" t="s">
        <v>13</v>
      </c>
      <c r="B18" s="44" t="s">
        <v>14</v>
      </c>
      <c r="C18" s="45"/>
      <c r="D18" s="46"/>
      <c r="E18" s="175" t="s">
        <v>93</v>
      </c>
      <c r="F18" s="175" t="s">
        <v>133</v>
      </c>
      <c r="G18" s="175"/>
      <c r="H18" s="175" t="s">
        <v>134</v>
      </c>
      <c r="I18" s="175"/>
      <c r="J18" s="175" t="s">
        <v>135</v>
      </c>
      <c r="K18" s="175"/>
      <c r="M18" s="8"/>
    </row>
    <row r="19" spans="1:14" s="2" customFormat="1" x14ac:dyDescent="0.25">
      <c r="A19" s="175"/>
      <c r="B19" s="47"/>
      <c r="C19" s="48"/>
      <c r="D19" s="49"/>
      <c r="E19" s="175"/>
      <c r="F19" s="3" t="s">
        <v>94</v>
      </c>
      <c r="G19" s="3" t="s">
        <v>95</v>
      </c>
      <c r="H19" s="3" t="s">
        <v>94</v>
      </c>
      <c r="I19" s="3" t="s">
        <v>95</v>
      </c>
      <c r="J19" s="3" t="s">
        <v>94</v>
      </c>
      <c r="K19" s="3" t="s">
        <v>95</v>
      </c>
      <c r="M19" s="2">
        <v>1.0960000000000001</v>
      </c>
      <c r="N19" s="2" t="s">
        <v>161</v>
      </c>
    </row>
    <row r="20" spans="1:14" x14ac:dyDescent="0.25">
      <c r="A20" s="9" t="s">
        <v>19</v>
      </c>
      <c r="B20" s="50" t="s">
        <v>96</v>
      </c>
      <c r="C20" s="51"/>
      <c r="D20" s="52"/>
      <c r="E20" s="7"/>
      <c r="F20" s="72"/>
      <c r="G20" s="72"/>
      <c r="H20" s="72"/>
      <c r="I20" s="72"/>
      <c r="J20" s="72"/>
      <c r="K20" s="72"/>
    </row>
    <row r="21" spans="1:14" x14ac:dyDescent="0.25">
      <c r="A21" s="3" t="s">
        <v>97</v>
      </c>
      <c r="B21" s="32" t="s">
        <v>103</v>
      </c>
      <c r="C21" s="33"/>
      <c r="D21" s="34"/>
      <c r="E21" s="7" t="s">
        <v>143</v>
      </c>
      <c r="F21" s="71"/>
      <c r="G21" s="71"/>
      <c r="H21" s="71"/>
      <c r="I21" s="71"/>
      <c r="J21" s="73"/>
      <c r="K21" s="73"/>
    </row>
    <row r="22" spans="1:14" x14ac:dyDescent="0.25">
      <c r="A22" s="3"/>
      <c r="B22" s="70" t="s">
        <v>145</v>
      </c>
      <c r="C22" s="33"/>
      <c r="D22" s="34"/>
      <c r="E22" s="7" t="s">
        <v>143</v>
      </c>
      <c r="F22" s="71">
        <v>1195.0899999999999</v>
      </c>
      <c r="G22" s="71">
        <v>1314</v>
      </c>
      <c r="H22" s="71">
        <v>1314</v>
      </c>
      <c r="I22" s="71">
        <v>1316.63</v>
      </c>
      <c r="J22" s="73">
        <f>I22</f>
        <v>1316.63</v>
      </c>
      <c r="K22" s="73">
        <f>M22*K35</f>
        <v>1936.475073299257</v>
      </c>
      <c r="L22" s="20" t="s">
        <v>145</v>
      </c>
      <c r="M22" s="20">
        <f>J22/J35</f>
        <v>1.0079051904267491</v>
      </c>
      <c r="N22" s="145">
        <f>K22-K35</f>
        <v>15.188139079432631</v>
      </c>
    </row>
    <row r="23" spans="1:14" x14ac:dyDescent="0.25">
      <c r="A23" s="3"/>
      <c r="B23" s="70" t="s">
        <v>146</v>
      </c>
      <c r="C23" s="33"/>
      <c r="D23" s="34"/>
      <c r="E23" s="7" t="s">
        <v>143</v>
      </c>
      <c r="F23" s="71">
        <v>1251.51</v>
      </c>
      <c r="G23" s="71">
        <v>1251.51</v>
      </c>
      <c r="H23" s="71">
        <v>1251.51</v>
      </c>
      <c r="I23" s="71">
        <v>1306.71</v>
      </c>
      <c r="J23" s="73">
        <f t="shared" ref="J23:J33" si="1">I23</f>
        <v>1306.71</v>
      </c>
      <c r="K23" s="73">
        <f t="shared" ref="K23:K33" si="2">M23*K36</f>
        <v>1886.6381160632675</v>
      </c>
      <c r="L23" s="20" t="s">
        <v>146</v>
      </c>
      <c r="M23" s="20">
        <f t="shared" ref="M23:M33" si="3">J23/J36</f>
        <v>1.0046105343979306</v>
      </c>
      <c r="N23" s="145">
        <f t="shared" ref="N23:N33" si="4">K23-K36</f>
        <v>8.6584896661167932</v>
      </c>
    </row>
    <row r="24" spans="1:14" x14ac:dyDescent="0.25">
      <c r="A24" s="3"/>
      <c r="B24" s="70" t="s">
        <v>157</v>
      </c>
      <c r="C24" s="33"/>
      <c r="D24" s="34"/>
      <c r="E24" s="7" t="s">
        <v>143</v>
      </c>
      <c r="F24" s="71">
        <v>860.19</v>
      </c>
      <c r="G24" s="71">
        <v>860.19</v>
      </c>
      <c r="H24" s="71">
        <v>860.19</v>
      </c>
      <c r="I24" s="71">
        <v>864.4</v>
      </c>
      <c r="J24" s="73">
        <f t="shared" si="1"/>
        <v>864.4</v>
      </c>
      <c r="K24" s="73">
        <f t="shared" si="2"/>
        <v>978.99762156265808</v>
      </c>
      <c r="L24" s="20" t="s">
        <v>147</v>
      </c>
      <c r="M24" s="20">
        <f t="shared" si="3"/>
        <v>1.0024688717400116</v>
      </c>
      <c r="N24" s="145">
        <f t="shared" si="4"/>
        <v>2.4110669463675549</v>
      </c>
    </row>
    <row r="25" spans="1:14" x14ac:dyDescent="0.25">
      <c r="A25" s="3"/>
      <c r="B25" s="70" t="s">
        <v>158</v>
      </c>
      <c r="C25" s="33"/>
      <c r="D25" s="34"/>
      <c r="E25" s="7" t="s">
        <v>143</v>
      </c>
      <c r="F25" s="71">
        <v>860.2</v>
      </c>
      <c r="G25" s="71">
        <v>860.2</v>
      </c>
      <c r="H25" s="71">
        <v>860.2</v>
      </c>
      <c r="I25" s="71">
        <v>864.5</v>
      </c>
      <c r="J25" s="73">
        <f t="shared" si="1"/>
        <v>864.5</v>
      </c>
      <c r="K25" s="73">
        <f t="shared" si="2"/>
        <v>980.47098244052802</v>
      </c>
      <c r="L25" s="20" t="s">
        <v>148</v>
      </c>
      <c r="M25" s="20">
        <f t="shared" si="3"/>
        <v>1.0026212490075446</v>
      </c>
      <c r="N25" s="145">
        <f t="shared" si="4"/>
        <v>2.5633394386887858</v>
      </c>
    </row>
    <row r="26" spans="1:14" x14ac:dyDescent="0.25">
      <c r="A26" s="3"/>
      <c r="B26" s="70" t="s">
        <v>159</v>
      </c>
      <c r="C26" s="33"/>
      <c r="D26" s="34"/>
      <c r="E26" s="7" t="s">
        <v>143</v>
      </c>
      <c r="F26" s="71">
        <v>860.23</v>
      </c>
      <c r="G26" s="71">
        <v>860.23</v>
      </c>
      <c r="H26" s="71">
        <v>860.23</v>
      </c>
      <c r="I26" s="71">
        <v>864.7</v>
      </c>
      <c r="J26" s="73">
        <f t="shared" si="1"/>
        <v>864.7</v>
      </c>
      <c r="K26" s="73">
        <f t="shared" si="2"/>
        <v>975.88767973117433</v>
      </c>
      <c r="L26" s="20" t="s">
        <v>149</v>
      </c>
      <c r="M26" s="20">
        <f t="shared" si="3"/>
        <v>1.0027445803705231</v>
      </c>
      <c r="N26" s="145">
        <f t="shared" si="4"/>
        <v>2.6710712000415242</v>
      </c>
    </row>
    <row r="27" spans="1:14" x14ac:dyDescent="0.25">
      <c r="A27" s="3"/>
      <c r="B27" s="70" t="s">
        <v>150</v>
      </c>
      <c r="C27" s="33"/>
      <c r="D27" s="34"/>
      <c r="E27" s="7" t="s">
        <v>143</v>
      </c>
      <c r="F27" s="71">
        <v>1375.44</v>
      </c>
      <c r="G27" s="71">
        <v>1611.65</v>
      </c>
      <c r="H27" s="71">
        <v>1397.88</v>
      </c>
      <c r="I27" s="71">
        <v>1397.88</v>
      </c>
      <c r="J27" s="73">
        <f t="shared" si="1"/>
        <v>1397.88</v>
      </c>
      <c r="K27" s="73">
        <f t="shared" si="2"/>
        <v>2485.1874597578035</v>
      </c>
      <c r="L27" s="20" t="s">
        <v>150</v>
      </c>
      <c r="M27" s="20">
        <f t="shared" si="3"/>
        <v>1.0007930193291306</v>
      </c>
      <c r="N27" s="145">
        <f t="shared" si="4"/>
        <v>1.9692400466801701</v>
      </c>
    </row>
    <row r="28" spans="1:14" x14ac:dyDescent="0.25">
      <c r="A28" s="3"/>
      <c r="B28" s="70" t="s">
        <v>151</v>
      </c>
      <c r="C28" s="33"/>
      <c r="D28" s="34"/>
      <c r="E28" s="7" t="s">
        <v>143</v>
      </c>
      <c r="F28" s="71">
        <v>1355.94</v>
      </c>
      <c r="G28" s="71">
        <v>1355.94</v>
      </c>
      <c r="H28" s="71">
        <v>1355.94</v>
      </c>
      <c r="I28" s="71">
        <v>1373.51</v>
      </c>
      <c r="J28" s="73">
        <f t="shared" si="1"/>
        <v>1373.51</v>
      </c>
      <c r="K28" s="73">
        <f t="shared" si="2"/>
        <v>1749.983043128482</v>
      </c>
      <c r="L28" s="20" t="s">
        <v>151</v>
      </c>
      <c r="M28" s="20">
        <f t="shared" si="3"/>
        <v>1.0037216692599584</v>
      </c>
      <c r="N28" s="145">
        <f t="shared" si="4"/>
        <v>6.4887092672431663</v>
      </c>
    </row>
    <row r="29" spans="1:14" x14ac:dyDescent="0.25">
      <c r="A29" s="3"/>
      <c r="B29" s="70" t="s">
        <v>152</v>
      </c>
      <c r="C29" s="33"/>
      <c r="D29" s="34"/>
      <c r="E29" s="7" t="s">
        <v>143</v>
      </c>
      <c r="F29" s="71">
        <v>990.91</v>
      </c>
      <c r="G29" s="71">
        <v>990.91</v>
      </c>
      <c r="H29" s="71">
        <v>990.91</v>
      </c>
      <c r="I29" s="71">
        <v>999.6</v>
      </c>
      <c r="J29" s="73">
        <f t="shared" si="1"/>
        <v>999.6</v>
      </c>
      <c r="K29" s="73">
        <f t="shared" si="2"/>
        <v>1413.1428074399564</v>
      </c>
      <c r="L29" s="20" t="s">
        <v>152</v>
      </c>
      <c r="M29" s="20">
        <f t="shared" si="3"/>
        <v>1.0047959527059662</v>
      </c>
      <c r="N29" s="145">
        <f t="shared" si="4"/>
        <v>6.7450172873473093</v>
      </c>
    </row>
    <row r="30" spans="1:14" x14ac:dyDescent="0.25">
      <c r="A30" s="3"/>
      <c r="B30" s="70" t="s">
        <v>153</v>
      </c>
      <c r="C30" s="33"/>
      <c r="D30" s="34"/>
      <c r="E30" s="7" t="s">
        <v>143</v>
      </c>
      <c r="F30" s="71">
        <v>998.77</v>
      </c>
      <c r="G30" s="71">
        <v>1035.69</v>
      </c>
      <c r="H30" s="71">
        <v>1035.69</v>
      </c>
      <c r="I30" s="71">
        <v>1072.94</v>
      </c>
      <c r="J30" s="73">
        <f t="shared" si="1"/>
        <v>1072.94</v>
      </c>
      <c r="K30" s="73">
        <f t="shared" si="2"/>
        <v>1435.6911052771256</v>
      </c>
      <c r="L30" s="20" t="s">
        <v>153</v>
      </c>
      <c r="M30" s="20">
        <f t="shared" si="3"/>
        <v>1.0055279368129812</v>
      </c>
      <c r="N30" s="145">
        <f t="shared" si="4"/>
        <v>7.89277892972882</v>
      </c>
    </row>
    <row r="31" spans="1:14" x14ac:dyDescent="0.25">
      <c r="A31" s="3"/>
      <c r="B31" s="70" t="s">
        <v>154</v>
      </c>
      <c r="C31" s="33"/>
      <c r="D31" s="34"/>
      <c r="E31" s="7" t="s">
        <v>143</v>
      </c>
      <c r="F31" s="71">
        <v>647.51</v>
      </c>
      <c r="G31" s="71">
        <v>753.48</v>
      </c>
      <c r="H31" s="71">
        <v>753.48</v>
      </c>
      <c r="I31" s="71">
        <v>797.71</v>
      </c>
      <c r="J31" s="73">
        <f t="shared" si="1"/>
        <v>797.71</v>
      </c>
      <c r="K31" s="73">
        <f t="shared" si="2"/>
        <v>1023.6097562892606</v>
      </c>
      <c r="L31" s="20" t="s">
        <v>154</v>
      </c>
      <c r="M31" s="20">
        <f t="shared" si="3"/>
        <v>1</v>
      </c>
      <c r="N31" s="145">
        <f t="shared" si="4"/>
        <v>0</v>
      </c>
    </row>
    <row r="32" spans="1:14" x14ac:dyDescent="0.25">
      <c r="A32" s="3"/>
      <c r="B32" s="70" t="s">
        <v>155</v>
      </c>
      <c r="C32" s="33"/>
      <c r="D32" s="34"/>
      <c r="E32" s="7" t="s">
        <v>143</v>
      </c>
      <c r="F32" s="71">
        <v>1078.26</v>
      </c>
      <c r="G32" s="71">
        <v>1078.26</v>
      </c>
      <c r="H32" s="71">
        <v>1078.26</v>
      </c>
      <c r="I32" s="71">
        <v>1081.8</v>
      </c>
      <c r="J32" s="73">
        <f t="shared" si="1"/>
        <v>1081.8</v>
      </c>
      <c r="K32" s="73">
        <f t="shared" si="2"/>
        <v>1554.8419766463364</v>
      </c>
      <c r="L32" s="20" t="s">
        <v>155</v>
      </c>
      <c r="M32" s="20">
        <f t="shared" si="3"/>
        <v>1.0031121204498834</v>
      </c>
      <c r="N32" s="145">
        <f t="shared" si="4"/>
        <v>4.8238431310032865</v>
      </c>
    </row>
    <row r="33" spans="1:14" x14ac:dyDescent="0.25">
      <c r="A33" s="3"/>
      <c r="B33" s="70" t="s">
        <v>156</v>
      </c>
      <c r="C33" s="33"/>
      <c r="D33" s="34"/>
      <c r="E33" s="7" t="s">
        <v>143</v>
      </c>
      <c r="F33" s="71">
        <v>1029.9000000000001</v>
      </c>
      <c r="G33" s="71">
        <v>1083.46</v>
      </c>
      <c r="H33" s="71">
        <v>1083.46</v>
      </c>
      <c r="I33" s="71">
        <v>1083.94</v>
      </c>
      <c r="J33" s="73">
        <f t="shared" si="1"/>
        <v>1083.94</v>
      </c>
      <c r="K33" s="73">
        <f t="shared" si="2"/>
        <v>1461.1206169028173</v>
      </c>
      <c r="L33" s="20" t="s">
        <v>156</v>
      </c>
      <c r="M33" s="20">
        <f t="shared" si="3"/>
        <v>1.0050521837696558</v>
      </c>
      <c r="N33" s="145">
        <f t="shared" si="4"/>
        <v>7.3447428754780049</v>
      </c>
    </row>
    <row r="34" spans="1:14" x14ac:dyDescent="0.25">
      <c r="A34" s="3"/>
      <c r="B34" s="32" t="s">
        <v>104</v>
      </c>
      <c r="C34" s="33"/>
      <c r="D34" s="34"/>
      <c r="E34" s="7" t="s">
        <v>143</v>
      </c>
      <c r="F34" s="71"/>
      <c r="G34" s="71"/>
      <c r="H34" s="71"/>
      <c r="I34" s="71"/>
      <c r="J34" s="73"/>
      <c r="K34" s="73"/>
    </row>
    <row r="35" spans="1:14" x14ac:dyDescent="0.25">
      <c r="A35" s="3"/>
      <c r="B35" s="70" t="s">
        <v>145</v>
      </c>
      <c r="C35" s="33"/>
      <c r="D35" s="34"/>
      <c r="E35" s="7" t="s">
        <v>143</v>
      </c>
      <c r="F35" s="79">
        <v>1309.502708627389</v>
      </c>
      <c r="G35" s="80">
        <f>F35</f>
        <v>1309.502708627389</v>
      </c>
      <c r="H35" s="79">
        <v>1306.3034226885331</v>
      </c>
      <c r="I35" s="80">
        <f>H35</f>
        <v>1306.3034226885331</v>
      </c>
      <c r="J35" s="73">
        <f>I35</f>
        <v>1306.3034226885331</v>
      </c>
      <c r="K35" s="73">
        <f>SUMIF('Топливо 2016'!$A$4:$EW$4,M35,'Топливо 2016'!$A$175:$EW$175)</f>
        <v>1921.2869342198244</v>
      </c>
      <c r="L35" s="23" t="s">
        <v>288</v>
      </c>
      <c r="M35" s="23" t="s">
        <v>289</v>
      </c>
    </row>
    <row r="36" spans="1:14" x14ac:dyDescent="0.25">
      <c r="A36" s="3"/>
      <c r="B36" s="70" t="s">
        <v>146</v>
      </c>
      <c r="C36" s="33"/>
      <c r="D36" s="34"/>
      <c r="E36" s="7" t="s">
        <v>143</v>
      </c>
      <c r="F36" s="79">
        <v>1247.1240376647897</v>
      </c>
      <c r="G36" s="80">
        <f t="shared" ref="G36:G46" si="5">F36</f>
        <v>1247.1240376647897</v>
      </c>
      <c r="H36" s="79">
        <v>1300.7130178891859</v>
      </c>
      <c r="I36" s="80">
        <f t="shared" ref="I36:I46" si="6">H36</f>
        <v>1300.7130178891859</v>
      </c>
      <c r="J36" s="73">
        <f t="shared" ref="J36:J46" si="7">I36</f>
        <v>1300.7130178891859</v>
      </c>
      <c r="K36" s="73">
        <f>SUMIF('Топливо 2016'!$A$4:$EW$4,M36,'Топливо 2016'!$A$175:$EW$175)</f>
        <v>1877.9796263971507</v>
      </c>
      <c r="L36" s="20" t="s">
        <v>280</v>
      </c>
      <c r="M36" s="20" t="s">
        <v>281</v>
      </c>
    </row>
    <row r="37" spans="1:14" x14ac:dyDescent="0.25">
      <c r="A37" s="3"/>
      <c r="B37" s="70" t="s">
        <v>157</v>
      </c>
      <c r="C37" s="33"/>
      <c r="D37" s="34"/>
      <c r="E37" s="7" t="s">
        <v>143</v>
      </c>
      <c r="F37" s="79">
        <v>859.27488139133243</v>
      </c>
      <c r="G37" s="80">
        <f t="shared" si="5"/>
        <v>859.27488139133243</v>
      </c>
      <c r="H37" s="79">
        <v>862.27116309321218</v>
      </c>
      <c r="I37" s="80">
        <f t="shared" si="6"/>
        <v>862.27116309321218</v>
      </c>
      <c r="J37" s="73">
        <f t="shared" si="7"/>
        <v>862.27116309321218</v>
      </c>
      <c r="K37" s="73">
        <f>SUMIF('Топливо 2016'!$A$4:$EW$4,M37,'Топливо 2016'!$A$175:$EW$175)</f>
        <v>976.58655461629053</v>
      </c>
      <c r="L37" s="20" t="s">
        <v>282</v>
      </c>
      <c r="M37" s="20" t="s">
        <v>283</v>
      </c>
    </row>
    <row r="38" spans="1:14" x14ac:dyDescent="0.25">
      <c r="A38" s="3"/>
      <c r="B38" s="70" t="s">
        <v>158</v>
      </c>
      <c r="C38" s="33"/>
      <c r="D38" s="34"/>
      <c r="E38" s="7" t="s">
        <v>143</v>
      </c>
      <c r="F38" s="79">
        <v>859.27849452556825</v>
      </c>
      <c r="G38" s="80">
        <f t="shared" si="5"/>
        <v>859.27849452556825</v>
      </c>
      <c r="H38" s="79">
        <v>862.23985463676809</v>
      </c>
      <c r="I38" s="80">
        <f t="shared" si="6"/>
        <v>862.23985463676809</v>
      </c>
      <c r="J38" s="73">
        <f t="shared" si="7"/>
        <v>862.23985463676809</v>
      </c>
      <c r="K38" s="73">
        <f>SUMIF('Топливо 2016'!$A$4:$EW$4,M38,'Топливо 2016'!$A$175:$EW$175)</f>
        <v>977.90764300183923</v>
      </c>
      <c r="L38" s="20" t="s">
        <v>284</v>
      </c>
      <c r="M38" s="20" t="s">
        <v>285</v>
      </c>
    </row>
    <row r="39" spans="1:14" x14ac:dyDescent="0.25">
      <c r="A39" s="3"/>
      <c r="B39" s="70" t="s">
        <v>159</v>
      </c>
      <c r="C39" s="33"/>
      <c r="D39" s="34"/>
      <c r="E39" s="7" t="s">
        <v>143</v>
      </c>
      <c r="F39" s="79">
        <v>859.31099508912234</v>
      </c>
      <c r="G39" s="80">
        <f t="shared" si="5"/>
        <v>859.31099508912234</v>
      </c>
      <c r="H39" s="79">
        <v>862.33325706979701</v>
      </c>
      <c r="I39" s="80">
        <f t="shared" si="6"/>
        <v>862.33325706979701</v>
      </c>
      <c r="J39" s="73">
        <f t="shared" si="7"/>
        <v>862.33325706979701</v>
      </c>
      <c r="K39" s="73">
        <f>SUMIF('Топливо 2016'!$A$4:$EW$4,M39,'Топливо 2016'!$A$175:$EW$175)</f>
        <v>973.21660853113281</v>
      </c>
      <c r="L39" s="20" t="s">
        <v>286</v>
      </c>
      <c r="M39" s="20" t="s">
        <v>287</v>
      </c>
    </row>
    <row r="40" spans="1:14" x14ac:dyDescent="0.25">
      <c r="A40" s="3"/>
      <c r="B40" s="70" t="s">
        <v>150</v>
      </c>
      <c r="C40" s="33"/>
      <c r="D40" s="34"/>
      <c r="E40" s="7" t="s">
        <v>143</v>
      </c>
      <c r="F40" s="142">
        <f>F41</f>
        <v>1351.5481641028341</v>
      </c>
      <c r="G40" s="80">
        <f t="shared" si="5"/>
        <v>1351.5481641028341</v>
      </c>
      <c r="H40" s="79">
        <v>1396.7723325418997</v>
      </c>
      <c r="I40" s="80">
        <f t="shared" si="6"/>
        <v>1396.7723325418997</v>
      </c>
      <c r="J40" s="73">
        <f t="shared" si="7"/>
        <v>1396.7723325418997</v>
      </c>
      <c r="K40" s="73">
        <f>SUMIF('Топливо 2016'!$A$4:$EW$4,M40,'Топливо 2016'!$A$175:$EW$175)</f>
        <v>2483.2182197111233</v>
      </c>
      <c r="L40" s="20" t="s">
        <v>294</v>
      </c>
      <c r="M40" s="20" t="s">
        <v>295</v>
      </c>
    </row>
    <row r="41" spans="1:14" x14ac:dyDescent="0.25">
      <c r="A41" s="3"/>
      <c r="B41" s="70" t="s">
        <v>151</v>
      </c>
      <c r="C41" s="33"/>
      <c r="D41" s="34"/>
      <c r="E41" s="7" t="s">
        <v>143</v>
      </c>
      <c r="F41" s="79">
        <v>1351.5481641028341</v>
      </c>
      <c r="G41" s="80">
        <f t="shared" si="5"/>
        <v>1351.5481641028341</v>
      </c>
      <c r="H41" s="79">
        <v>1368.4172037579756</v>
      </c>
      <c r="I41" s="80">
        <f t="shared" si="6"/>
        <v>1368.4172037579756</v>
      </c>
      <c r="J41" s="73">
        <f t="shared" si="7"/>
        <v>1368.4172037579756</v>
      </c>
      <c r="K41" s="73">
        <f>SUMIF('Топливо 2016'!$A$4:$EW$4,M41,'Топливо 2016'!$A$175:$EW$175)</f>
        <v>1743.4943338612388</v>
      </c>
      <c r="L41" s="20" t="s">
        <v>296</v>
      </c>
      <c r="M41" s="20" t="s">
        <v>297</v>
      </c>
    </row>
    <row r="42" spans="1:14" x14ac:dyDescent="0.25">
      <c r="A42" s="3"/>
      <c r="B42" s="70" t="s">
        <v>152</v>
      </c>
      <c r="C42" s="33"/>
      <c r="D42" s="34"/>
      <c r="E42" s="7" t="s">
        <v>143</v>
      </c>
      <c r="F42" s="79">
        <v>986.516699202528</v>
      </c>
      <c r="G42" s="80">
        <f t="shared" si="5"/>
        <v>986.516699202528</v>
      </c>
      <c r="H42" s="79">
        <v>994.82884789496484</v>
      </c>
      <c r="I42" s="80">
        <f t="shared" si="6"/>
        <v>994.82884789496484</v>
      </c>
      <c r="J42" s="73">
        <f t="shared" si="7"/>
        <v>994.82884789496484</v>
      </c>
      <c r="K42" s="73">
        <f>SUMIF('Топливо 2016'!$A$4:$EW$4,M42,'Топливо 2016'!$A$175:$EW$175)</f>
        <v>1406.3977901526091</v>
      </c>
      <c r="L42" s="20" t="s">
        <v>278</v>
      </c>
      <c r="M42" s="20" t="s">
        <v>279</v>
      </c>
    </row>
    <row r="43" spans="1:14" x14ac:dyDescent="0.25">
      <c r="A43" s="3"/>
      <c r="B43" s="70" t="s">
        <v>153</v>
      </c>
      <c r="C43" s="33"/>
      <c r="D43" s="34"/>
      <c r="E43" s="7" t="s">
        <v>143</v>
      </c>
      <c r="F43" s="79">
        <v>1031.3230933988712</v>
      </c>
      <c r="G43" s="80">
        <f t="shared" si="5"/>
        <v>1031.3230933988712</v>
      </c>
      <c r="H43" s="79">
        <v>1067.0414622200167</v>
      </c>
      <c r="I43" s="80">
        <f t="shared" si="6"/>
        <v>1067.0414622200167</v>
      </c>
      <c r="J43" s="73">
        <f t="shared" si="7"/>
        <v>1067.0414622200167</v>
      </c>
      <c r="K43" s="73">
        <f>SUMIF('Топливо 2016'!$A$4:$EW$4,M43,'Топливо 2016'!$A$175:$EW$175)</f>
        <v>1427.7983263473968</v>
      </c>
      <c r="L43" s="20" t="s">
        <v>290</v>
      </c>
      <c r="M43" s="20" t="s">
        <v>291</v>
      </c>
    </row>
    <row r="44" spans="1:14" x14ac:dyDescent="0.25">
      <c r="A44" s="3"/>
      <c r="B44" s="70" t="s">
        <v>154</v>
      </c>
      <c r="C44" s="33"/>
      <c r="D44" s="34"/>
      <c r="E44" s="7" t="s">
        <v>143</v>
      </c>
      <c r="F44" s="79">
        <v>752.56060725181158</v>
      </c>
      <c r="G44" s="80">
        <f t="shared" si="5"/>
        <v>752.56060725181158</v>
      </c>
      <c r="H44" s="79">
        <f>H31</f>
        <v>753.48</v>
      </c>
      <c r="I44" s="80">
        <f>I31</f>
        <v>797.71</v>
      </c>
      <c r="J44" s="73">
        <f t="shared" si="7"/>
        <v>797.71</v>
      </c>
      <c r="K44" s="73">
        <f>SUMIF('Топливо 2016'!$A$4:$EW$4,M44,'Топливо 2016'!$A$175:$EW$175)</f>
        <v>1023.6097562892606</v>
      </c>
      <c r="L44" s="20" t="s">
        <v>292</v>
      </c>
      <c r="M44" s="20" t="s">
        <v>293</v>
      </c>
    </row>
    <row r="45" spans="1:14" x14ac:dyDescent="0.25">
      <c r="A45" s="3"/>
      <c r="B45" s="70" t="s">
        <v>155</v>
      </c>
      <c r="C45" s="33"/>
      <c r="D45" s="34"/>
      <c r="E45" s="7" t="s">
        <v>143</v>
      </c>
      <c r="F45" s="79">
        <v>1073.8628256566506</v>
      </c>
      <c r="G45" s="80">
        <f t="shared" si="5"/>
        <v>1073.8628256566506</v>
      </c>
      <c r="H45" s="79">
        <v>1078.4437531417984</v>
      </c>
      <c r="I45" s="80">
        <f t="shared" si="6"/>
        <v>1078.4437531417984</v>
      </c>
      <c r="J45" s="73">
        <f t="shared" si="7"/>
        <v>1078.4437531417984</v>
      </c>
      <c r="K45" s="73">
        <f>SUMIF('Топливо 2016'!$A$4:$EW$4,M45,'Топливо 2016'!$A$175:$EW$175)</f>
        <v>1550.0181335153331</v>
      </c>
      <c r="L45" s="20" t="s">
        <v>274</v>
      </c>
      <c r="M45" s="20" t="s">
        <v>275</v>
      </c>
    </row>
    <row r="46" spans="1:14" x14ac:dyDescent="0.25">
      <c r="A46" s="3"/>
      <c r="B46" s="70" t="s">
        <v>156</v>
      </c>
      <c r="C46" s="33"/>
      <c r="D46" s="34"/>
      <c r="E46" s="7" t="s">
        <v>143</v>
      </c>
      <c r="F46" s="79">
        <v>1079.06477501021</v>
      </c>
      <c r="G46" s="80">
        <f t="shared" si="5"/>
        <v>1079.06477501021</v>
      </c>
      <c r="H46" s="79">
        <v>1078.4912639406039</v>
      </c>
      <c r="I46" s="80">
        <f t="shared" si="6"/>
        <v>1078.4912639406039</v>
      </c>
      <c r="J46" s="73">
        <f t="shared" si="7"/>
        <v>1078.4912639406039</v>
      </c>
      <c r="K46" s="73">
        <f>SUMIF('Топливо 2016'!$A$4:$EW$4,M46,'Топливо 2016'!$A$175:$EW$175)</f>
        <v>1453.7758740273393</v>
      </c>
      <c r="L46" s="20" t="s">
        <v>276</v>
      </c>
      <c r="M46" s="20" t="s">
        <v>277</v>
      </c>
    </row>
    <row r="47" spans="1:14" x14ac:dyDescent="0.25">
      <c r="A47" s="3" t="s">
        <v>98</v>
      </c>
      <c r="B47" s="32" t="s">
        <v>105</v>
      </c>
      <c r="C47" s="33"/>
      <c r="D47" s="34"/>
      <c r="E47" s="7" t="s">
        <v>106</v>
      </c>
      <c r="F47" s="25"/>
      <c r="G47" s="25"/>
      <c r="H47" s="25"/>
      <c r="I47" s="25"/>
      <c r="J47" s="18"/>
      <c r="K47" s="18"/>
    </row>
    <row r="48" spans="1:14" x14ac:dyDescent="0.25">
      <c r="A48" s="3"/>
      <c r="B48" s="70" t="s">
        <v>145</v>
      </c>
      <c r="C48" s="33"/>
      <c r="D48" s="34"/>
      <c r="E48" s="7" t="s">
        <v>106</v>
      </c>
      <c r="F48" s="21">
        <v>170178.65</v>
      </c>
      <c r="G48" s="21">
        <v>170557.36</v>
      </c>
      <c r="H48" s="21">
        <v>170557.36</v>
      </c>
      <c r="I48" s="21">
        <v>171721.79</v>
      </c>
      <c r="J48" s="21">
        <f>I48</f>
        <v>171721.79</v>
      </c>
      <c r="K48" s="21">
        <f>J48*$M$48</f>
        <v>179449.27054999999</v>
      </c>
      <c r="M48" s="20">
        <v>1.0449999999999999</v>
      </c>
      <c r="N48" s="20" t="s">
        <v>298</v>
      </c>
    </row>
    <row r="49" spans="1:11" x14ac:dyDescent="0.25">
      <c r="A49" s="3"/>
      <c r="B49" s="70" t="s">
        <v>146</v>
      </c>
      <c r="C49" s="33"/>
      <c r="D49" s="34"/>
      <c r="E49" s="7" t="s">
        <v>106</v>
      </c>
      <c r="F49" s="21">
        <v>241862.29</v>
      </c>
      <c r="G49" s="21">
        <v>242400.52</v>
      </c>
      <c r="H49" s="21">
        <v>242400.52</v>
      </c>
      <c r="I49" s="21">
        <v>244055.44</v>
      </c>
      <c r="J49" s="21">
        <f t="shared" ref="J49:J59" si="8">I49</f>
        <v>244055.44</v>
      </c>
      <c r="K49" s="21">
        <f t="shared" ref="K49:K59" si="9">J49*$M$48</f>
        <v>255037.93479999999</v>
      </c>
    </row>
    <row r="50" spans="1:11" x14ac:dyDescent="0.25">
      <c r="A50" s="3"/>
      <c r="B50" s="70" t="s">
        <v>157</v>
      </c>
      <c r="C50" s="33"/>
      <c r="D50" s="34"/>
      <c r="E50" s="7" t="s">
        <v>106</v>
      </c>
      <c r="F50" s="21" t="s">
        <v>309</v>
      </c>
      <c r="G50" s="21" t="s">
        <v>309</v>
      </c>
      <c r="H50" s="21" t="s">
        <v>309</v>
      </c>
      <c r="I50" s="21" t="s">
        <v>309</v>
      </c>
      <c r="J50" s="21" t="str">
        <f t="shared" si="8"/>
        <v>x</v>
      </c>
      <c r="K50" s="21" t="str">
        <f>J50</f>
        <v>x</v>
      </c>
    </row>
    <row r="51" spans="1:11" x14ac:dyDescent="0.25">
      <c r="A51" s="3"/>
      <c r="B51" s="70" t="s">
        <v>158</v>
      </c>
      <c r="C51" s="33"/>
      <c r="D51" s="34"/>
      <c r="E51" s="7" t="s">
        <v>106</v>
      </c>
      <c r="F51" s="21" t="s">
        <v>309</v>
      </c>
      <c r="G51" s="21" t="s">
        <v>309</v>
      </c>
      <c r="H51" s="21" t="s">
        <v>309</v>
      </c>
      <c r="I51" s="21" t="s">
        <v>309</v>
      </c>
      <c r="J51" s="21" t="str">
        <f t="shared" si="8"/>
        <v>x</v>
      </c>
      <c r="K51" s="21" t="str">
        <f>J51</f>
        <v>x</v>
      </c>
    </row>
    <row r="52" spans="1:11" x14ac:dyDescent="0.25">
      <c r="A52" s="3"/>
      <c r="B52" s="70" t="s">
        <v>159</v>
      </c>
      <c r="C52" s="33"/>
      <c r="D52" s="34"/>
      <c r="E52" s="7" t="s">
        <v>106</v>
      </c>
      <c r="F52" s="21" t="s">
        <v>309</v>
      </c>
      <c r="G52" s="21" t="s">
        <v>309</v>
      </c>
      <c r="H52" s="21" t="s">
        <v>309</v>
      </c>
      <c r="I52" s="21" t="s">
        <v>309</v>
      </c>
      <c r="J52" s="21" t="str">
        <f t="shared" si="8"/>
        <v>x</v>
      </c>
      <c r="K52" s="21" t="str">
        <f>J52</f>
        <v>x</v>
      </c>
    </row>
    <row r="53" spans="1:11" x14ac:dyDescent="0.25">
      <c r="A53" s="3"/>
      <c r="B53" s="70" t="s">
        <v>150</v>
      </c>
      <c r="C53" s="33"/>
      <c r="D53" s="34"/>
      <c r="E53" s="7" t="s">
        <v>106</v>
      </c>
      <c r="F53" s="21">
        <v>266161.23</v>
      </c>
      <c r="G53" s="21">
        <v>344073.29</v>
      </c>
      <c r="H53" s="21">
        <v>133330.51999999999</v>
      </c>
      <c r="I53" s="21">
        <v>133330.51999999999</v>
      </c>
      <c r="J53" s="21">
        <f t="shared" si="8"/>
        <v>133330.51999999999</v>
      </c>
      <c r="K53" s="21">
        <f t="shared" si="9"/>
        <v>139330.39339999997</v>
      </c>
    </row>
    <row r="54" spans="1:11" x14ac:dyDescent="0.25">
      <c r="A54" s="3"/>
      <c r="B54" s="70" t="s">
        <v>151</v>
      </c>
      <c r="C54" s="33"/>
      <c r="D54" s="34"/>
      <c r="E54" s="7" t="s">
        <v>106</v>
      </c>
      <c r="F54" s="21">
        <v>324566.74</v>
      </c>
      <c r="G54" s="21">
        <v>324566.74</v>
      </c>
      <c r="H54" s="21">
        <v>324566.74</v>
      </c>
      <c r="I54" s="21">
        <v>326904.96999999997</v>
      </c>
      <c r="J54" s="21">
        <f t="shared" si="8"/>
        <v>326904.96999999997</v>
      </c>
      <c r="K54" s="21">
        <f t="shared" si="9"/>
        <v>341615.69364999997</v>
      </c>
    </row>
    <row r="55" spans="1:11" x14ac:dyDescent="0.25">
      <c r="A55" s="3"/>
      <c r="B55" s="70" t="s">
        <v>152</v>
      </c>
      <c r="C55" s="33"/>
      <c r="D55" s="34"/>
      <c r="E55" s="7" t="s">
        <v>106</v>
      </c>
      <c r="F55" s="21">
        <v>138853.54</v>
      </c>
      <c r="G55" s="21">
        <v>139162.54</v>
      </c>
      <c r="H55" s="21">
        <v>139162.54</v>
      </c>
      <c r="I55" s="21">
        <v>140112.63</v>
      </c>
      <c r="J55" s="21">
        <f t="shared" si="8"/>
        <v>140112.63</v>
      </c>
      <c r="K55" s="21">
        <f t="shared" si="9"/>
        <v>146417.69834999999</v>
      </c>
    </row>
    <row r="56" spans="1:11" x14ac:dyDescent="0.25">
      <c r="A56" s="3"/>
      <c r="B56" s="70" t="s">
        <v>153</v>
      </c>
      <c r="C56" s="33"/>
      <c r="D56" s="34"/>
      <c r="E56" s="7" t="s">
        <v>106</v>
      </c>
      <c r="F56" s="21">
        <v>187065.23</v>
      </c>
      <c r="G56" s="21">
        <v>187481.52</v>
      </c>
      <c r="H56" s="21">
        <v>187481.52</v>
      </c>
      <c r="I56" s="21">
        <v>188761.5</v>
      </c>
      <c r="J56" s="21">
        <f t="shared" si="8"/>
        <v>188761.5</v>
      </c>
      <c r="K56" s="21">
        <f t="shared" si="9"/>
        <v>197255.76749999999</v>
      </c>
    </row>
    <row r="57" spans="1:11" x14ac:dyDescent="0.25">
      <c r="A57" s="3"/>
      <c r="B57" s="70" t="s">
        <v>154</v>
      </c>
      <c r="C57" s="33"/>
      <c r="D57" s="34"/>
      <c r="E57" s="7" t="s">
        <v>106</v>
      </c>
      <c r="F57" s="21" t="s">
        <v>309</v>
      </c>
      <c r="G57" s="21" t="s">
        <v>309</v>
      </c>
      <c r="H57" s="21" t="s">
        <v>309</v>
      </c>
      <c r="I57" s="21" t="s">
        <v>309</v>
      </c>
      <c r="J57" s="21" t="str">
        <f t="shared" si="8"/>
        <v>x</v>
      </c>
      <c r="K57" s="21" t="str">
        <f>J57</f>
        <v>x</v>
      </c>
    </row>
    <row r="58" spans="1:11" x14ac:dyDescent="0.25">
      <c r="A58" s="3"/>
      <c r="B58" s="70" t="s">
        <v>155</v>
      </c>
      <c r="C58" s="33"/>
      <c r="D58" s="34"/>
      <c r="E58" s="7" t="s">
        <v>106</v>
      </c>
      <c r="F58" s="21">
        <v>170823.52</v>
      </c>
      <c r="G58" s="21">
        <v>171203.66</v>
      </c>
      <c r="H58" s="21">
        <v>171203.66</v>
      </c>
      <c r="I58" s="21">
        <v>172372.51</v>
      </c>
      <c r="J58" s="21">
        <f t="shared" si="8"/>
        <v>172372.51</v>
      </c>
      <c r="K58" s="21">
        <f t="shared" si="9"/>
        <v>180129.27294999998</v>
      </c>
    </row>
    <row r="59" spans="1:11" x14ac:dyDescent="0.25">
      <c r="A59" s="3"/>
      <c r="B59" s="70" t="s">
        <v>156</v>
      </c>
      <c r="C59" s="33"/>
      <c r="D59" s="34"/>
      <c r="E59" s="7" t="s">
        <v>106</v>
      </c>
      <c r="F59" s="21">
        <v>124378.47</v>
      </c>
      <c r="G59" s="21">
        <v>124655.26</v>
      </c>
      <c r="H59" s="21">
        <v>124655.26</v>
      </c>
      <c r="I59" s="21">
        <v>125506.31</v>
      </c>
      <c r="J59" s="21">
        <f t="shared" si="8"/>
        <v>125506.31</v>
      </c>
      <c r="K59" s="21">
        <f t="shared" si="9"/>
        <v>131154.09394999998</v>
      </c>
    </row>
    <row r="60" spans="1:11" ht="24.75" customHeight="1" x14ac:dyDescent="0.25">
      <c r="A60" s="3" t="s">
        <v>99</v>
      </c>
      <c r="B60" s="32" t="s">
        <v>107</v>
      </c>
      <c r="C60" s="33"/>
      <c r="D60" s="34"/>
      <c r="E60" s="7" t="s">
        <v>108</v>
      </c>
      <c r="F60" s="74"/>
      <c r="G60" s="74"/>
      <c r="H60" s="74"/>
      <c r="I60" s="74"/>
      <c r="J60" s="74"/>
      <c r="K60" s="74"/>
    </row>
    <row r="61" spans="1:11" x14ac:dyDescent="0.25">
      <c r="A61" s="3"/>
      <c r="B61" s="70" t="s">
        <v>145</v>
      </c>
      <c r="C61" s="33"/>
      <c r="D61" s="34"/>
      <c r="E61" s="7" t="s">
        <v>108</v>
      </c>
      <c r="F61" s="75">
        <v>702.80189687500217</v>
      </c>
      <c r="G61" s="75">
        <v>737.02421915382843</v>
      </c>
      <c r="H61" s="75">
        <v>737.02422944902457</v>
      </c>
      <c r="I61" s="75">
        <v>799.51572151861615</v>
      </c>
      <c r="J61" s="74">
        <f>I61</f>
        <v>799.51572151861615</v>
      </c>
      <c r="K61" s="74">
        <v>972.19740189057779</v>
      </c>
    </row>
    <row r="62" spans="1:11" x14ac:dyDescent="0.25">
      <c r="A62" s="3"/>
      <c r="B62" s="70" t="s">
        <v>146</v>
      </c>
      <c r="C62" s="33"/>
      <c r="D62" s="34"/>
      <c r="E62" s="7" t="s">
        <v>108</v>
      </c>
      <c r="F62" s="75">
        <v>702.80201458422221</v>
      </c>
      <c r="G62" s="75">
        <v>737.02404002706442</v>
      </c>
      <c r="H62" s="75">
        <v>737.02422944902457</v>
      </c>
      <c r="I62" s="75">
        <v>799.51572151861615</v>
      </c>
      <c r="J62" s="74">
        <f t="shared" ref="J62:J72" si="10">I62</f>
        <v>799.51572151861615</v>
      </c>
      <c r="K62" s="74">
        <v>972.19740189057779</v>
      </c>
    </row>
    <row r="63" spans="1:11" x14ac:dyDescent="0.25">
      <c r="A63" s="3"/>
      <c r="B63" s="70" t="s">
        <v>157</v>
      </c>
      <c r="C63" s="33"/>
      <c r="D63" s="34"/>
      <c r="E63" s="7" t="s">
        <v>108</v>
      </c>
      <c r="F63" s="75"/>
      <c r="G63" s="75"/>
      <c r="H63" s="75"/>
      <c r="I63" s="75"/>
      <c r="J63" s="74"/>
      <c r="K63" s="74"/>
    </row>
    <row r="64" spans="1:11" x14ac:dyDescent="0.25">
      <c r="A64" s="3"/>
      <c r="B64" s="70" t="s">
        <v>158</v>
      </c>
      <c r="C64" s="33"/>
      <c r="D64" s="34"/>
      <c r="E64" s="7" t="s">
        <v>108</v>
      </c>
      <c r="F64" s="75"/>
      <c r="G64" s="75"/>
      <c r="H64" s="75"/>
      <c r="I64" s="75"/>
      <c r="J64" s="74"/>
      <c r="K64" s="74"/>
    </row>
    <row r="65" spans="1:11" x14ac:dyDescent="0.25">
      <c r="A65" s="3"/>
      <c r="B65" s="70" t="s">
        <v>159</v>
      </c>
      <c r="C65" s="33"/>
      <c r="D65" s="34"/>
      <c r="E65" s="7" t="s">
        <v>108</v>
      </c>
      <c r="F65" s="75"/>
      <c r="G65" s="75"/>
      <c r="H65" s="75"/>
      <c r="I65" s="75"/>
      <c r="J65" s="74"/>
      <c r="K65" s="74"/>
    </row>
    <row r="66" spans="1:11" x14ac:dyDescent="0.25">
      <c r="A66" s="3"/>
      <c r="B66" s="70" t="s">
        <v>150</v>
      </c>
      <c r="C66" s="33"/>
      <c r="D66" s="34"/>
      <c r="E66" s="7" t="s">
        <v>108</v>
      </c>
      <c r="F66" s="75">
        <v>702.80189687518111</v>
      </c>
      <c r="G66" s="75">
        <v>737.02421915403363</v>
      </c>
      <c r="H66" s="75">
        <v>737.02422944902457</v>
      </c>
      <c r="I66" s="75">
        <v>799.51572151861615</v>
      </c>
      <c r="J66" s="74">
        <f t="shared" si="10"/>
        <v>799.51572151861615</v>
      </c>
      <c r="K66" s="74">
        <v>972.19740189057779</v>
      </c>
    </row>
    <row r="67" spans="1:11" x14ac:dyDescent="0.25">
      <c r="A67" s="3"/>
      <c r="B67" s="70" t="s">
        <v>151</v>
      </c>
      <c r="C67" s="33"/>
      <c r="D67" s="34"/>
      <c r="E67" s="7" t="s">
        <v>108</v>
      </c>
      <c r="F67" s="75">
        <v>702.80189687500217</v>
      </c>
      <c r="G67" s="75">
        <v>737.02421915382843</v>
      </c>
      <c r="H67" s="75">
        <v>737.02422944902457</v>
      </c>
      <c r="I67" s="75">
        <v>799.51572151861615</v>
      </c>
      <c r="J67" s="74">
        <f t="shared" si="10"/>
        <v>799.51572151861615</v>
      </c>
      <c r="K67" s="74">
        <v>972.19740189057779</v>
      </c>
    </row>
    <row r="68" spans="1:11" x14ac:dyDescent="0.25">
      <c r="A68" s="3"/>
      <c r="B68" s="70" t="s">
        <v>152</v>
      </c>
      <c r="C68" s="33"/>
      <c r="D68" s="34"/>
      <c r="E68" s="7" t="s">
        <v>108</v>
      </c>
      <c r="F68" s="75">
        <v>702.80189687500229</v>
      </c>
      <c r="G68" s="75">
        <v>737.02421915382888</v>
      </c>
      <c r="H68" s="75">
        <v>737.02422944902457</v>
      </c>
      <c r="I68" s="75">
        <v>799.51572151861615</v>
      </c>
      <c r="J68" s="74">
        <f t="shared" si="10"/>
        <v>799.51572151861615</v>
      </c>
      <c r="K68" s="74">
        <v>972.19740189057779</v>
      </c>
    </row>
    <row r="69" spans="1:11" x14ac:dyDescent="0.25">
      <c r="A69" s="3"/>
      <c r="B69" s="70" t="s">
        <v>153</v>
      </c>
      <c r="C69" s="33"/>
      <c r="D69" s="34"/>
      <c r="E69" s="7" t="s">
        <v>108</v>
      </c>
      <c r="F69" s="75">
        <v>702.80189687500206</v>
      </c>
      <c r="G69" s="75">
        <v>737.02421915382854</v>
      </c>
      <c r="H69" s="75">
        <v>737.02422944902457</v>
      </c>
      <c r="I69" s="75">
        <v>799.51572151861615</v>
      </c>
      <c r="J69" s="74">
        <f t="shared" si="10"/>
        <v>799.51572151861615</v>
      </c>
      <c r="K69" s="74">
        <v>972.19740189057779</v>
      </c>
    </row>
    <row r="70" spans="1:11" x14ac:dyDescent="0.25">
      <c r="A70" s="3"/>
      <c r="B70" s="70" t="s">
        <v>154</v>
      </c>
      <c r="C70" s="33"/>
      <c r="D70" s="34"/>
      <c r="E70" s="7" t="s">
        <v>108</v>
      </c>
      <c r="F70" s="75">
        <v>702.80189687500229</v>
      </c>
      <c r="G70" s="75">
        <v>737.02421915382865</v>
      </c>
      <c r="H70" s="75">
        <v>737.02422944902457</v>
      </c>
      <c r="I70" s="75">
        <v>799.51572151861615</v>
      </c>
      <c r="J70" s="74">
        <f t="shared" si="10"/>
        <v>799.51572151861615</v>
      </c>
      <c r="K70" s="74">
        <v>972.19740189057779</v>
      </c>
    </row>
    <row r="71" spans="1:11" x14ac:dyDescent="0.25">
      <c r="A71" s="3"/>
      <c r="B71" s="70" t="s">
        <v>155</v>
      </c>
      <c r="C71" s="33"/>
      <c r="D71" s="34"/>
      <c r="E71" s="7" t="s">
        <v>108</v>
      </c>
      <c r="F71" s="75">
        <v>702.80189687500217</v>
      </c>
      <c r="G71" s="75">
        <v>737.02421915382888</v>
      </c>
      <c r="H71" s="75">
        <v>737.02422944902457</v>
      </c>
      <c r="I71" s="75">
        <v>799.51572151861615</v>
      </c>
      <c r="J71" s="74">
        <f t="shared" si="10"/>
        <v>799.51572151861615</v>
      </c>
      <c r="K71" s="74">
        <v>972.19740189057779</v>
      </c>
    </row>
    <row r="72" spans="1:11" x14ac:dyDescent="0.25">
      <c r="A72" s="3"/>
      <c r="B72" s="70" t="s">
        <v>156</v>
      </c>
      <c r="C72" s="33"/>
      <c r="D72" s="34"/>
      <c r="E72" s="7" t="s">
        <v>108</v>
      </c>
      <c r="F72" s="75">
        <v>702.80189687500274</v>
      </c>
      <c r="G72" s="75">
        <v>737.02421915382865</v>
      </c>
      <c r="H72" s="75">
        <v>737.02422944902457</v>
      </c>
      <c r="I72" s="75">
        <v>799.51572151861615</v>
      </c>
      <c r="J72" s="74">
        <f t="shared" si="10"/>
        <v>799.51572151861615</v>
      </c>
      <c r="K72" s="74">
        <v>972.19740189057779</v>
      </c>
    </row>
    <row r="73" spans="1:11" ht="26.25" customHeight="1" x14ac:dyDescent="0.25">
      <c r="A73" s="3" t="s">
        <v>100</v>
      </c>
      <c r="B73" s="32" t="s">
        <v>109</v>
      </c>
      <c r="C73" s="33"/>
      <c r="D73" s="34"/>
      <c r="E73" s="7" t="s">
        <v>108</v>
      </c>
      <c r="F73" s="75">
        <v>683</v>
      </c>
      <c r="G73" s="75">
        <v>716</v>
      </c>
      <c r="H73" s="75">
        <v>716</v>
      </c>
      <c r="I73" s="75">
        <v>776</v>
      </c>
      <c r="J73" s="74">
        <v>776</v>
      </c>
      <c r="K73" s="143">
        <v>935.07041459007189</v>
      </c>
    </row>
    <row r="74" spans="1:11" ht="12.75" customHeight="1" x14ac:dyDescent="0.25">
      <c r="A74" s="3" t="s">
        <v>101</v>
      </c>
      <c r="B74" s="32" t="s">
        <v>110</v>
      </c>
      <c r="C74" s="33"/>
      <c r="D74" s="34"/>
      <c r="E74" s="7" t="s">
        <v>108</v>
      </c>
      <c r="F74" s="75"/>
      <c r="G74" s="75"/>
      <c r="H74" s="75"/>
      <c r="I74" s="75"/>
      <c r="J74" s="74"/>
      <c r="K74" s="143"/>
    </row>
    <row r="75" spans="1:11" x14ac:dyDescent="0.25">
      <c r="A75" s="3"/>
      <c r="B75" s="32" t="s">
        <v>111</v>
      </c>
      <c r="C75" s="33"/>
      <c r="D75" s="34"/>
      <c r="E75" s="7" t="s">
        <v>108</v>
      </c>
      <c r="F75" s="75">
        <v>707</v>
      </c>
      <c r="G75" s="75">
        <v>0</v>
      </c>
      <c r="H75" s="75">
        <v>0</v>
      </c>
      <c r="I75" s="75">
        <v>0</v>
      </c>
      <c r="J75" s="74">
        <v>0</v>
      </c>
      <c r="K75" s="143">
        <v>0</v>
      </c>
    </row>
    <row r="76" spans="1:11" x14ac:dyDescent="0.25">
      <c r="A76" s="3"/>
      <c r="B76" s="32" t="s">
        <v>112</v>
      </c>
      <c r="C76" s="33"/>
      <c r="D76" s="34"/>
      <c r="E76" s="7" t="s">
        <v>108</v>
      </c>
      <c r="F76" s="75">
        <v>747</v>
      </c>
      <c r="G76" s="75">
        <v>783</v>
      </c>
      <c r="H76" s="75">
        <v>783</v>
      </c>
      <c r="I76" s="75">
        <v>850</v>
      </c>
      <c r="J76" s="74">
        <v>850</v>
      </c>
      <c r="K76" s="143">
        <v>969.61979171496785</v>
      </c>
    </row>
    <row r="77" spans="1:11" x14ac:dyDescent="0.25">
      <c r="A77" s="3"/>
      <c r="B77" s="32" t="s">
        <v>113</v>
      </c>
      <c r="C77" s="33"/>
      <c r="D77" s="34"/>
      <c r="E77" s="7" t="s">
        <v>108</v>
      </c>
      <c r="F77" s="75">
        <v>775</v>
      </c>
      <c r="G77" s="75">
        <v>813</v>
      </c>
      <c r="H77" s="75">
        <v>813</v>
      </c>
      <c r="I77" s="75">
        <v>883</v>
      </c>
      <c r="J77" s="74">
        <v>883</v>
      </c>
      <c r="K77" s="143">
        <v>984.71656341185303</v>
      </c>
    </row>
    <row r="78" spans="1:11" x14ac:dyDescent="0.25">
      <c r="A78" s="3"/>
      <c r="B78" s="32" t="s">
        <v>114</v>
      </c>
      <c r="C78" s="33"/>
      <c r="D78" s="34"/>
      <c r="E78" s="7" t="s">
        <v>108</v>
      </c>
      <c r="F78" s="75">
        <v>796</v>
      </c>
      <c r="G78" s="75">
        <v>835</v>
      </c>
      <c r="H78" s="75">
        <v>835</v>
      </c>
      <c r="I78" s="75">
        <v>906</v>
      </c>
      <c r="J78" s="74">
        <v>906</v>
      </c>
      <c r="K78" s="143">
        <v>1108.2236918966621</v>
      </c>
    </row>
    <row r="79" spans="1:11" x14ac:dyDescent="0.25">
      <c r="A79" s="3" t="s">
        <v>102</v>
      </c>
      <c r="B79" s="32" t="s">
        <v>115</v>
      </c>
      <c r="C79" s="33"/>
      <c r="D79" s="34"/>
      <c r="E79" s="7" t="s">
        <v>108</v>
      </c>
      <c r="F79" s="75">
        <v>834</v>
      </c>
      <c r="G79" s="75">
        <v>875</v>
      </c>
      <c r="H79" s="75">
        <v>875</v>
      </c>
      <c r="I79" s="75">
        <v>950</v>
      </c>
      <c r="J79" s="74">
        <v>949.99999999999989</v>
      </c>
      <c r="K79" s="143">
        <v>1344.2084477352721</v>
      </c>
    </row>
    <row r="80" spans="1:11" ht="12.75" customHeight="1" x14ac:dyDescent="0.25">
      <c r="A80" s="3" t="s">
        <v>116</v>
      </c>
      <c r="B80" s="32" t="s">
        <v>117</v>
      </c>
      <c r="C80" s="33"/>
      <c r="D80" s="34"/>
      <c r="E80" s="7" t="s">
        <v>56</v>
      </c>
      <c r="F80" s="76" t="s">
        <v>132</v>
      </c>
      <c r="G80" s="76" t="s">
        <v>132</v>
      </c>
      <c r="H80" s="76" t="s">
        <v>132</v>
      </c>
      <c r="I80" s="76" t="s">
        <v>132</v>
      </c>
      <c r="J80" s="74"/>
      <c r="K80" s="74"/>
    </row>
    <row r="81" spans="1:11" ht="25.5" x14ac:dyDescent="0.25">
      <c r="A81" s="3" t="s">
        <v>118</v>
      </c>
      <c r="B81" s="32" t="s">
        <v>120</v>
      </c>
      <c r="C81" s="33"/>
      <c r="D81" s="34"/>
      <c r="E81" s="3" t="s">
        <v>122</v>
      </c>
      <c r="F81" s="76" t="s">
        <v>132</v>
      </c>
      <c r="G81" s="76" t="s">
        <v>132</v>
      </c>
      <c r="H81" s="76" t="s">
        <v>132</v>
      </c>
      <c r="I81" s="76" t="s">
        <v>132</v>
      </c>
      <c r="J81" s="74"/>
      <c r="K81" s="74"/>
    </row>
    <row r="82" spans="1:11" x14ac:dyDescent="0.25">
      <c r="A82" s="3" t="s">
        <v>119</v>
      </c>
      <c r="B82" s="32" t="s">
        <v>121</v>
      </c>
      <c r="C82" s="33"/>
      <c r="D82" s="34"/>
      <c r="E82" s="7" t="s">
        <v>108</v>
      </c>
      <c r="F82" s="76" t="s">
        <v>132</v>
      </c>
      <c r="G82" s="76" t="s">
        <v>132</v>
      </c>
      <c r="H82" s="76" t="s">
        <v>132</v>
      </c>
      <c r="I82" s="76" t="s">
        <v>132</v>
      </c>
      <c r="J82" s="74"/>
      <c r="K82" s="74"/>
    </row>
    <row r="83" spans="1:11" ht="12.75" customHeight="1" x14ac:dyDescent="0.25">
      <c r="A83" s="3" t="s">
        <v>123</v>
      </c>
      <c r="B83" s="32" t="s">
        <v>124</v>
      </c>
      <c r="C83" s="33"/>
      <c r="D83" s="34"/>
      <c r="E83" s="7" t="s">
        <v>126</v>
      </c>
      <c r="F83" s="76" t="s">
        <v>132</v>
      </c>
      <c r="G83" s="76" t="s">
        <v>132</v>
      </c>
      <c r="H83" s="76" t="s">
        <v>132</v>
      </c>
      <c r="I83" s="76" t="s">
        <v>132</v>
      </c>
      <c r="J83" s="74"/>
      <c r="K83" s="74"/>
    </row>
    <row r="84" spans="1:11" x14ac:dyDescent="0.25">
      <c r="A84" s="3"/>
      <c r="B84" s="32" t="s">
        <v>125</v>
      </c>
      <c r="C84" s="33"/>
      <c r="D84" s="34"/>
      <c r="E84" s="7" t="s">
        <v>126</v>
      </c>
      <c r="F84" s="75">
        <v>24.677993661026594</v>
      </c>
      <c r="G84" s="75">
        <v>25.714469394789713</v>
      </c>
      <c r="H84" s="75">
        <v>25.714469394789713</v>
      </c>
      <c r="I84" s="75">
        <v>28.15</v>
      </c>
      <c r="J84" s="74">
        <v>28.15</v>
      </c>
      <c r="K84" s="74">
        <v>59.349322253981562</v>
      </c>
    </row>
    <row r="85" spans="1:11" x14ac:dyDescent="0.25">
      <c r="A85" s="3"/>
      <c r="B85" s="32" t="s">
        <v>127</v>
      </c>
      <c r="C85" s="33"/>
      <c r="D85" s="34"/>
      <c r="E85" s="7" t="s">
        <v>126</v>
      </c>
      <c r="F85" s="75">
        <v>61.18957692988603</v>
      </c>
      <c r="G85" s="75">
        <v>63.759539160941237</v>
      </c>
      <c r="H85" s="75">
        <v>63.759539160941237</v>
      </c>
      <c r="I85" s="75">
        <v>69.819999999999993</v>
      </c>
      <c r="J85" s="74">
        <v>69.819999999999993</v>
      </c>
      <c r="K85" s="74">
        <v>238.92783080757357</v>
      </c>
    </row>
    <row r="86" spans="1:11" x14ac:dyDescent="0.25">
      <c r="A86" s="3"/>
      <c r="B86" s="32"/>
      <c r="C86" s="33"/>
      <c r="D86" s="34"/>
      <c r="E86" s="7"/>
      <c r="F86" s="76"/>
      <c r="G86" s="76"/>
      <c r="H86" s="76"/>
      <c r="I86" s="76"/>
      <c r="J86" s="74"/>
      <c r="K86" s="74"/>
    </row>
    <row r="87" spans="1:11" ht="8.25" customHeight="1" x14ac:dyDescent="0.25"/>
    <row r="89" spans="1:11" x14ac:dyDescent="0.25">
      <c r="A89" s="8" t="s">
        <v>35</v>
      </c>
    </row>
    <row r="90" spans="1:11" x14ac:dyDescent="0.25">
      <c r="A90" s="26" t="s">
        <v>136</v>
      </c>
    </row>
  </sheetData>
  <mergeCells count="5">
    <mergeCell ref="A18:A19"/>
    <mergeCell ref="J18:K18"/>
    <mergeCell ref="H18:I18"/>
    <mergeCell ref="F18:G18"/>
    <mergeCell ref="E18:E1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91"/>
  <sheetViews>
    <sheetView topLeftCell="A2" zoomScale="60" zoomScaleNormal="60" workbookViewId="0">
      <pane xSplit="4" ySplit="6" topLeftCell="DF8" activePane="bottomRight" state="frozen"/>
      <selection activeCell="A2" sqref="A2"/>
      <selection pane="topRight" activeCell="E2" sqref="E2"/>
      <selection pane="bottomLeft" activeCell="A8" sqref="A8"/>
      <selection pane="bottomRight" activeCell="DM29" sqref="DM29"/>
    </sheetView>
  </sheetViews>
  <sheetFormatPr defaultRowHeight="15" outlineLevelRow="2" outlineLevelCol="1" x14ac:dyDescent="0.25"/>
  <cols>
    <col min="2" max="2" width="5.7109375" customWidth="1"/>
    <col min="3" max="3" width="54.5703125" customWidth="1"/>
    <col min="4" max="4" width="16.85546875" bestFit="1" customWidth="1"/>
    <col min="5" max="5" width="20.140625" customWidth="1" outlineLevel="1"/>
    <col min="6" max="7" width="9.140625" outlineLevel="1"/>
    <col min="8" max="8" width="21.28515625" customWidth="1" outlineLevel="1"/>
    <col min="9" max="10" width="9.140625" outlineLevel="1"/>
    <col min="11" max="11" width="22" customWidth="1" outlineLevel="1"/>
    <col min="12" max="13" width="9.140625" outlineLevel="1"/>
    <col min="14" max="15" width="19.7109375" customWidth="1" outlineLevel="1"/>
    <col min="16" max="17" width="19.7109375" customWidth="1"/>
    <col min="18" max="25" width="19.7109375" customWidth="1" outlineLevel="1"/>
    <col min="26" max="26" width="19.7109375" customWidth="1"/>
    <col min="27" max="27" width="46.140625" customWidth="1"/>
    <col min="28" max="35" width="19.7109375" customWidth="1" outlineLevel="1"/>
    <col min="36" max="36" width="41.42578125" customWidth="1"/>
    <col min="37" max="37" width="19.7109375" customWidth="1"/>
    <col min="38" max="44" width="19.7109375" customWidth="1" outlineLevel="1"/>
    <col min="45" max="45" width="22.140625" customWidth="1" outlineLevel="1"/>
    <col min="46" max="46" width="22.5703125" customWidth="1"/>
    <col min="47" max="47" width="19.7109375" customWidth="1"/>
    <col min="48" max="54" width="19.7109375" customWidth="1" outlineLevel="1"/>
    <col min="55" max="55" width="22.140625" customWidth="1" outlineLevel="1"/>
    <col min="56" max="56" width="22.5703125" customWidth="1"/>
    <col min="57" max="57" width="19.7109375" customWidth="1"/>
    <col min="58" max="64" width="19.7109375" customWidth="1" outlineLevel="1"/>
    <col min="65" max="65" width="22.140625" customWidth="1" outlineLevel="1"/>
    <col min="66" max="66" width="22.5703125" customWidth="1"/>
    <col min="67" max="67" width="19.7109375" customWidth="1"/>
    <col min="68" max="74" width="19.7109375" customWidth="1" outlineLevel="1"/>
    <col min="75" max="75" width="22.140625" customWidth="1" outlineLevel="1"/>
    <col min="76" max="76" width="22.5703125" customWidth="1"/>
    <col min="77" max="77" width="19.7109375" customWidth="1"/>
    <col min="78" max="84" width="19.7109375" customWidth="1" outlineLevel="1"/>
    <col min="85" max="85" width="22.140625" customWidth="1" outlineLevel="1"/>
    <col min="86" max="86" width="22.5703125" customWidth="1"/>
    <col min="87" max="87" width="19.7109375" customWidth="1"/>
    <col min="88" max="94" width="19.7109375" customWidth="1" outlineLevel="1"/>
    <col min="95" max="95" width="22.140625" customWidth="1" outlineLevel="1"/>
    <col min="96" max="96" width="22.5703125" customWidth="1"/>
    <col min="97" max="97" width="19.7109375" customWidth="1"/>
    <col min="98" max="104" width="19.7109375" customWidth="1" outlineLevel="1"/>
    <col min="105" max="105" width="22.140625" customWidth="1" outlineLevel="1"/>
    <col min="106" max="106" width="22.5703125" customWidth="1"/>
    <col min="107" max="107" width="19.7109375" customWidth="1"/>
    <col min="108" max="114" width="19.7109375" customWidth="1" outlineLevel="1"/>
    <col min="115" max="115" width="22.28515625" customWidth="1" outlineLevel="1"/>
    <col min="116" max="117" width="19" bestFit="1" customWidth="1"/>
    <col min="118" max="118" width="20.42578125" customWidth="1" outlineLevel="1"/>
    <col min="119" max="124" width="19" customWidth="1" outlineLevel="1"/>
    <col min="125" max="125" width="22.28515625" customWidth="1" outlineLevel="1"/>
    <col min="126" max="126" width="21.85546875" bestFit="1" customWidth="1"/>
    <col min="127" max="127" width="19.7109375" customWidth="1"/>
    <col min="128" max="135" width="19.7109375" customWidth="1" outlineLevel="1"/>
    <col min="136" max="137" width="19.7109375" customWidth="1"/>
    <col min="138" max="144" width="19.7109375" customWidth="1" outlineLevel="1"/>
  </cols>
  <sheetData>
    <row r="2" spans="1:144" x14ac:dyDescent="0.25">
      <c r="A2" s="139"/>
      <c r="B2" s="139"/>
    </row>
    <row r="3" spans="1:144" ht="15.75" x14ac:dyDescent="0.25">
      <c r="A3" s="139"/>
      <c r="H3" s="81" t="s">
        <v>162</v>
      </c>
    </row>
    <row r="4" spans="1:144" ht="15.75" thickBot="1" x14ac:dyDescent="0.3">
      <c r="P4" t="s">
        <v>274</v>
      </c>
      <c r="Q4" t="s">
        <v>275</v>
      </c>
      <c r="Z4" t="s">
        <v>276</v>
      </c>
      <c r="AA4" t="s">
        <v>277</v>
      </c>
      <c r="AJ4" t="s">
        <v>278</v>
      </c>
      <c r="AK4" t="s">
        <v>279</v>
      </c>
      <c r="AT4" t="s">
        <v>280</v>
      </c>
      <c r="AU4" t="s">
        <v>281</v>
      </c>
      <c r="BD4" t="s">
        <v>282</v>
      </c>
      <c r="BE4" t="s">
        <v>283</v>
      </c>
      <c r="BN4" t="s">
        <v>284</v>
      </c>
      <c r="BO4" t="s">
        <v>285</v>
      </c>
      <c r="BX4" t="s">
        <v>286</v>
      </c>
      <c r="BY4" t="s">
        <v>287</v>
      </c>
      <c r="CH4" t="s">
        <v>288</v>
      </c>
      <c r="CI4" t="s">
        <v>289</v>
      </c>
      <c r="CR4" t="s">
        <v>290</v>
      </c>
      <c r="CS4" t="s">
        <v>291</v>
      </c>
      <c r="DB4" t="s">
        <v>292</v>
      </c>
      <c r="DC4" t="s">
        <v>293</v>
      </c>
      <c r="DL4" t="s">
        <v>294</v>
      </c>
      <c r="DM4" t="s">
        <v>295</v>
      </c>
      <c r="DV4" t="s">
        <v>296</v>
      </c>
      <c r="DW4" t="s">
        <v>297</v>
      </c>
    </row>
    <row r="5" spans="1:144" ht="63.75" thickBot="1" x14ac:dyDescent="0.3">
      <c r="B5" s="176" t="s">
        <v>163</v>
      </c>
      <c r="C5" s="176"/>
      <c r="D5" s="176"/>
      <c r="O5" s="82" t="s">
        <v>164</v>
      </c>
      <c r="P5" s="82" t="s">
        <v>164</v>
      </c>
      <c r="Q5" s="82" t="s">
        <v>164</v>
      </c>
      <c r="R5" s="82" t="s">
        <v>164</v>
      </c>
      <c r="S5" s="82" t="s">
        <v>164</v>
      </c>
      <c r="T5" s="82" t="s">
        <v>164</v>
      </c>
      <c r="U5" s="82" t="s">
        <v>164</v>
      </c>
      <c r="V5" s="82" t="s">
        <v>164</v>
      </c>
      <c r="W5" s="82" t="s">
        <v>164</v>
      </c>
      <c r="X5" s="82" t="s">
        <v>164</v>
      </c>
      <c r="Y5" s="82" t="s">
        <v>165</v>
      </c>
      <c r="Z5" s="82" t="s">
        <v>165</v>
      </c>
      <c r="AA5" s="82" t="s">
        <v>165</v>
      </c>
      <c r="AB5" s="82" t="s">
        <v>165</v>
      </c>
      <c r="AC5" s="82" t="s">
        <v>165</v>
      </c>
      <c r="AD5" s="82" t="s">
        <v>165</v>
      </c>
      <c r="AE5" s="82" t="s">
        <v>165</v>
      </c>
      <c r="AF5" s="82" t="s">
        <v>165</v>
      </c>
      <c r="AG5" s="82" t="s">
        <v>165</v>
      </c>
      <c r="AH5" s="82" t="s">
        <v>165</v>
      </c>
      <c r="AI5" s="82" t="s">
        <v>166</v>
      </c>
      <c r="AJ5" s="82" t="s">
        <v>166</v>
      </c>
      <c r="AK5" s="82" t="s">
        <v>166</v>
      </c>
      <c r="AL5" s="82" t="s">
        <v>166</v>
      </c>
      <c r="AM5" s="82" t="s">
        <v>166</v>
      </c>
      <c r="AN5" s="82" t="s">
        <v>166</v>
      </c>
      <c r="AO5" s="82" t="s">
        <v>166</v>
      </c>
      <c r="AP5" s="82" t="s">
        <v>166</v>
      </c>
      <c r="AQ5" s="82" t="s">
        <v>166</v>
      </c>
      <c r="AR5" s="82" t="s">
        <v>166</v>
      </c>
      <c r="AS5" s="83" t="s">
        <v>167</v>
      </c>
      <c r="AT5" s="82" t="s">
        <v>167</v>
      </c>
      <c r="AU5" s="82" t="s">
        <v>167</v>
      </c>
      <c r="AV5" s="82" t="s">
        <v>167</v>
      </c>
      <c r="AW5" s="82" t="s">
        <v>167</v>
      </c>
      <c r="AX5" s="82" t="s">
        <v>167</v>
      </c>
      <c r="AY5" s="82" t="s">
        <v>167</v>
      </c>
      <c r="AZ5" s="82" t="s">
        <v>167</v>
      </c>
      <c r="BA5" s="82" t="s">
        <v>167</v>
      </c>
      <c r="BB5" s="82" t="s">
        <v>167</v>
      </c>
      <c r="BC5" s="83" t="s">
        <v>168</v>
      </c>
      <c r="BD5" s="82" t="s">
        <v>168</v>
      </c>
      <c r="BE5" s="82" t="s">
        <v>168</v>
      </c>
      <c r="BF5" s="82" t="s">
        <v>168</v>
      </c>
      <c r="BG5" s="82" t="s">
        <v>168</v>
      </c>
      <c r="BH5" s="82" t="s">
        <v>168</v>
      </c>
      <c r="BI5" s="82" t="s">
        <v>168</v>
      </c>
      <c r="BJ5" s="82" t="s">
        <v>168</v>
      </c>
      <c r="BK5" s="82" t="s">
        <v>168</v>
      </c>
      <c r="BL5" s="82" t="s">
        <v>168</v>
      </c>
      <c r="BM5" s="83" t="s">
        <v>169</v>
      </c>
      <c r="BN5" s="82" t="s">
        <v>169</v>
      </c>
      <c r="BO5" s="82" t="s">
        <v>169</v>
      </c>
      <c r="BP5" s="82" t="s">
        <v>169</v>
      </c>
      <c r="BQ5" s="82" t="s">
        <v>169</v>
      </c>
      <c r="BR5" s="82" t="s">
        <v>169</v>
      </c>
      <c r="BS5" s="82" t="s">
        <v>169</v>
      </c>
      <c r="BT5" s="82" t="s">
        <v>169</v>
      </c>
      <c r="BU5" s="82" t="s">
        <v>169</v>
      </c>
      <c r="BV5" s="82" t="s">
        <v>169</v>
      </c>
      <c r="BW5" s="83" t="s">
        <v>170</v>
      </c>
      <c r="BX5" s="82" t="s">
        <v>170</v>
      </c>
      <c r="BY5" s="82" t="s">
        <v>170</v>
      </c>
      <c r="BZ5" s="82" t="s">
        <v>170</v>
      </c>
      <c r="CA5" s="82" t="s">
        <v>170</v>
      </c>
      <c r="CB5" s="82" t="s">
        <v>170</v>
      </c>
      <c r="CC5" s="82" t="s">
        <v>170</v>
      </c>
      <c r="CD5" s="82" t="s">
        <v>170</v>
      </c>
      <c r="CE5" s="82" t="s">
        <v>170</v>
      </c>
      <c r="CF5" s="82" t="s">
        <v>170</v>
      </c>
      <c r="CG5" s="83" t="s">
        <v>171</v>
      </c>
      <c r="CH5" s="82" t="s">
        <v>171</v>
      </c>
      <c r="CI5" s="82" t="s">
        <v>171</v>
      </c>
      <c r="CJ5" s="82" t="s">
        <v>171</v>
      </c>
      <c r="CK5" s="82" t="s">
        <v>171</v>
      </c>
      <c r="CL5" s="82" t="s">
        <v>171</v>
      </c>
      <c r="CM5" s="82" t="s">
        <v>171</v>
      </c>
      <c r="CN5" s="82" t="s">
        <v>171</v>
      </c>
      <c r="CO5" s="82" t="s">
        <v>171</v>
      </c>
      <c r="CP5" s="82" t="s">
        <v>171</v>
      </c>
      <c r="CQ5" s="83" t="s">
        <v>172</v>
      </c>
      <c r="CR5" s="82" t="s">
        <v>172</v>
      </c>
      <c r="CS5" s="82" t="s">
        <v>172</v>
      </c>
      <c r="CT5" s="82" t="s">
        <v>172</v>
      </c>
      <c r="CU5" s="82" t="s">
        <v>172</v>
      </c>
      <c r="CV5" s="82" t="s">
        <v>172</v>
      </c>
      <c r="CW5" s="82" t="s">
        <v>172</v>
      </c>
      <c r="CX5" s="82" t="s">
        <v>172</v>
      </c>
      <c r="CY5" s="82" t="s">
        <v>172</v>
      </c>
      <c r="CZ5" s="82" t="s">
        <v>172</v>
      </c>
      <c r="DA5" s="83" t="s">
        <v>173</v>
      </c>
      <c r="DB5" s="82" t="s">
        <v>173</v>
      </c>
      <c r="DC5" s="82" t="s">
        <v>173</v>
      </c>
      <c r="DD5" s="82" t="s">
        <v>173</v>
      </c>
      <c r="DE5" s="82" t="s">
        <v>173</v>
      </c>
      <c r="DF5" s="82" t="s">
        <v>173</v>
      </c>
      <c r="DG5" s="82" t="s">
        <v>173</v>
      </c>
      <c r="DH5" s="82" t="s">
        <v>173</v>
      </c>
      <c r="DI5" s="82" t="s">
        <v>173</v>
      </c>
      <c r="DJ5" s="82" t="s">
        <v>173</v>
      </c>
      <c r="DK5" s="83" t="s">
        <v>174</v>
      </c>
      <c r="DL5" s="82" t="s">
        <v>174</v>
      </c>
      <c r="DM5" s="82" t="s">
        <v>174</v>
      </c>
      <c r="DN5" s="82" t="s">
        <v>174</v>
      </c>
      <c r="DO5" s="82" t="s">
        <v>174</v>
      </c>
      <c r="DP5" s="82" t="s">
        <v>174</v>
      </c>
      <c r="DQ5" s="82" t="s">
        <v>174</v>
      </c>
      <c r="DR5" s="82" t="s">
        <v>174</v>
      </c>
      <c r="DS5" s="82" t="s">
        <v>174</v>
      </c>
      <c r="DT5" s="82" t="s">
        <v>174</v>
      </c>
      <c r="DU5" s="83" t="s">
        <v>175</v>
      </c>
      <c r="DV5" s="82" t="s">
        <v>175</v>
      </c>
      <c r="DW5" s="82" t="s">
        <v>175</v>
      </c>
      <c r="DX5" s="82" t="s">
        <v>175</v>
      </c>
      <c r="DY5" s="82" t="s">
        <v>175</v>
      </c>
      <c r="DZ5" s="82" t="s">
        <v>175</v>
      </c>
      <c r="EA5" s="82" t="s">
        <v>175</v>
      </c>
      <c r="EB5" s="82" t="s">
        <v>175</v>
      </c>
      <c r="EC5" s="82" t="s">
        <v>175</v>
      </c>
      <c r="ED5" s="82" t="s">
        <v>175</v>
      </c>
      <c r="EE5" s="83" t="s">
        <v>176</v>
      </c>
      <c r="EF5" s="82" t="s">
        <v>176</v>
      </c>
      <c r="EG5" s="82" t="s">
        <v>176</v>
      </c>
      <c r="EH5" s="82" t="s">
        <v>176</v>
      </c>
      <c r="EI5" s="82" t="s">
        <v>176</v>
      </c>
      <c r="EJ5" s="82" t="s">
        <v>176</v>
      </c>
      <c r="EK5" s="82" t="s">
        <v>176</v>
      </c>
      <c r="EL5" s="82" t="s">
        <v>176</v>
      </c>
      <c r="EM5" s="82" t="s">
        <v>176</v>
      </c>
      <c r="EN5" s="82" t="s">
        <v>176</v>
      </c>
    </row>
    <row r="6" spans="1:144" ht="120.75" thickBot="1" x14ac:dyDescent="0.3">
      <c r="B6" s="84" t="s">
        <v>177</v>
      </c>
      <c r="C6" s="85" t="s">
        <v>178</v>
      </c>
      <c r="D6" s="86" t="s">
        <v>15</v>
      </c>
      <c r="E6" s="84" t="s">
        <v>179</v>
      </c>
      <c r="F6" s="84" t="s">
        <v>180</v>
      </c>
      <c r="G6" s="84" t="s">
        <v>181</v>
      </c>
      <c r="H6" s="84" t="s">
        <v>182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187</v>
      </c>
      <c r="N6" s="84" t="s">
        <v>188</v>
      </c>
      <c r="O6" s="84" t="s">
        <v>179</v>
      </c>
      <c r="P6" s="84" t="s">
        <v>180</v>
      </c>
      <c r="Q6" s="84" t="s">
        <v>181</v>
      </c>
      <c r="R6" s="84" t="s">
        <v>182</v>
      </c>
      <c r="S6" s="84" t="s">
        <v>183</v>
      </c>
      <c r="T6" s="84" t="s">
        <v>184</v>
      </c>
      <c r="U6" s="84" t="s">
        <v>185</v>
      </c>
      <c r="V6" s="84" t="s">
        <v>186</v>
      </c>
      <c r="W6" s="84" t="s">
        <v>187</v>
      </c>
      <c r="X6" s="84" t="s">
        <v>188</v>
      </c>
      <c r="Y6" s="84" t="s">
        <v>179</v>
      </c>
      <c r="Z6" s="84" t="s">
        <v>180</v>
      </c>
      <c r="AA6" s="84" t="s">
        <v>181</v>
      </c>
      <c r="AB6" s="84" t="s">
        <v>182</v>
      </c>
      <c r="AC6" s="84" t="s">
        <v>183</v>
      </c>
      <c r="AD6" s="84" t="s">
        <v>184</v>
      </c>
      <c r="AE6" s="84" t="s">
        <v>185</v>
      </c>
      <c r="AF6" s="84" t="s">
        <v>186</v>
      </c>
      <c r="AG6" s="84" t="s">
        <v>187</v>
      </c>
      <c r="AH6" s="84" t="s">
        <v>188</v>
      </c>
      <c r="AI6" s="84" t="s">
        <v>179</v>
      </c>
      <c r="AJ6" s="84" t="s">
        <v>180</v>
      </c>
      <c r="AK6" s="84" t="s">
        <v>181</v>
      </c>
      <c r="AL6" s="84" t="s">
        <v>182</v>
      </c>
      <c r="AM6" s="84" t="s">
        <v>183</v>
      </c>
      <c r="AN6" s="84" t="s">
        <v>184</v>
      </c>
      <c r="AO6" s="84" t="s">
        <v>185</v>
      </c>
      <c r="AP6" s="84" t="s">
        <v>186</v>
      </c>
      <c r="AQ6" s="84" t="s">
        <v>187</v>
      </c>
      <c r="AR6" s="84" t="s">
        <v>188</v>
      </c>
      <c r="AS6" s="84" t="s">
        <v>179</v>
      </c>
      <c r="AT6" s="84" t="s">
        <v>180</v>
      </c>
      <c r="AU6" s="84" t="s">
        <v>181</v>
      </c>
      <c r="AV6" s="84" t="s">
        <v>182</v>
      </c>
      <c r="AW6" s="84" t="s">
        <v>183</v>
      </c>
      <c r="AX6" s="84" t="s">
        <v>184</v>
      </c>
      <c r="AY6" s="84" t="s">
        <v>185</v>
      </c>
      <c r="AZ6" s="84" t="s">
        <v>186</v>
      </c>
      <c r="BA6" s="84" t="s">
        <v>187</v>
      </c>
      <c r="BB6" s="84" t="s">
        <v>188</v>
      </c>
      <c r="BC6" s="84" t="s">
        <v>179</v>
      </c>
      <c r="BD6" s="84" t="s">
        <v>180</v>
      </c>
      <c r="BE6" s="84" t="s">
        <v>181</v>
      </c>
      <c r="BF6" s="84" t="s">
        <v>182</v>
      </c>
      <c r="BG6" s="84" t="s">
        <v>183</v>
      </c>
      <c r="BH6" s="84" t="s">
        <v>184</v>
      </c>
      <c r="BI6" s="84" t="s">
        <v>185</v>
      </c>
      <c r="BJ6" s="84" t="s">
        <v>186</v>
      </c>
      <c r="BK6" s="84" t="s">
        <v>187</v>
      </c>
      <c r="BL6" s="84" t="s">
        <v>188</v>
      </c>
      <c r="BM6" s="84" t="s">
        <v>179</v>
      </c>
      <c r="BN6" s="84" t="s">
        <v>180</v>
      </c>
      <c r="BO6" s="84" t="s">
        <v>181</v>
      </c>
      <c r="BP6" s="84" t="s">
        <v>182</v>
      </c>
      <c r="BQ6" s="84" t="s">
        <v>183</v>
      </c>
      <c r="BR6" s="84" t="s">
        <v>184</v>
      </c>
      <c r="BS6" s="84" t="s">
        <v>185</v>
      </c>
      <c r="BT6" s="84" t="s">
        <v>186</v>
      </c>
      <c r="BU6" s="84" t="s">
        <v>187</v>
      </c>
      <c r="BV6" s="84" t="s">
        <v>188</v>
      </c>
      <c r="BW6" s="84" t="s">
        <v>179</v>
      </c>
      <c r="BX6" s="84" t="s">
        <v>180</v>
      </c>
      <c r="BY6" s="84" t="s">
        <v>181</v>
      </c>
      <c r="BZ6" s="84" t="s">
        <v>182</v>
      </c>
      <c r="CA6" s="84" t="s">
        <v>183</v>
      </c>
      <c r="CB6" s="84" t="s">
        <v>184</v>
      </c>
      <c r="CC6" s="84" t="s">
        <v>185</v>
      </c>
      <c r="CD6" s="84" t="s">
        <v>186</v>
      </c>
      <c r="CE6" s="84" t="s">
        <v>187</v>
      </c>
      <c r="CF6" s="84" t="s">
        <v>188</v>
      </c>
      <c r="CG6" s="84" t="s">
        <v>179</v>
      </c>
      <c r="CH6" s="84" t="s">
        <v>180</v>
      </c>
      <c r="CI6" s="84" t="s">
        <v>181</v>
      </c>
      <c r="CJ6" s="84" t="s">
        <v>182</v>
      </c>
      <c r="CK6" s="84" t="s">
        <v>183</v>
      </c>
      <c r="CL6" s="84" t="s">
        <v>184</v>
      </c>
      <c r="CM6" s="84" t="s">
        <v>185</v>
      </c>
      <c r="CN6" s="84" t="s">
        <v>186</v>
      </c>
      <c r="CO6" s="84" t="s">
        <v>187</v>
      </c>
      <c r="CP6" s="84" t="s">
        <v>188</v>
      </c>
      <c r="CQ6" s="84" t="s">
        <v>179</v>
      </c>
      <c r="CR6" s="84" t="s">
        <v>180</v>
      </c>
      <c r="CS6" s="84" t="s">
        <v>181</v>
      </c>
      <c r="CT6" s="84" t="s">
        <v>182</v>
      </c>
      <c r="CU6" s="84" t="s">
        <v>183</v>
      </c>
      <c r="CV6" s="84" t="s">
        <v>184</v>
      </c>
      <c r="CW6" s="84" t="s">
        <v>185</v>
      </c>
      <c r="CX6" s="84" t="s">
        <v>186</v>
      </c>
      <c r="CY6" s="84" t="s">
        <v>187</v>
      </c>
      <c r="CZ6" s="84" t="s">
        <v>188</v>
      </c>
      <c r="DA6" s="84" t="s">
        <v>179</v>
      </c>
      <c r="DB6" s="84" t="s">
        <v>180</v>
      </c>
      <c r="DC6" s="84" t="s">
        <v>181</v>
      </c>
      <c r="DD6" s="84" t="s">
        <v>182</v>
      </c>
      <c r="DE6" s="84" t="s">
        <v>183</v>
      </c>
      <c r="DF6" s="84" t="s">
        <v>184</v>
      </c>
      <c r="DG6" s="84" t="s">
        <v>185</v>
      </c>
      <c r="DH6" s="84" t="s">
        <v>186</v>
      </c>
      <c r="DI6" s="84" t="s">
        <v>187</v>
      </c>
      <c r="DJ6" s="84" t="s">
        <v>188</v>
      </c>
      <c r="DK6" s="84" t="s">
        <v>179</v>
      </c>
      <c r="DL6" s="84" t="s">
        <v>180</v>
      </c>
      <c r="DM6" s="84" t="s">
        <v>181</v>
      </c>
      <c r="DN6" s="84" t="s">
        <v>182</v>
      </c>
      <c r="DO6" s="84" t="s">
        <v>183</v>
      </c>
      <c r="DP6" s="84" t="s">
        <v>184</v>
      </c>
      <c r="DQ6" s="84" t="s">
        <v>185</v>
      </c>
      <c r="DR6" s="84" t="s">
        <v>186</v>
      </c>
      <c r="DS6" s="84" t="s">
        <v>187</v>
      </c>
      <c r="DT6" s="84" t="s">
        <v>188</v>
      </c>
      <c r="DU6" s="84" t="s">
        <v>179</v>
      </c>
      <c r="DV6" s="84" t="s">
        <v>180</v>
      </c>
      <c r="DW6" s="84" t="s">
        <v>181</v>
      </c>
      <c r="DX6" s="84" t="s">
        <v>182</v>
      </c>
      <c r="DY6" s="84" t="s">
        <v>183</v>
      </c>
      <c r="DZ6" s="84" t="s">
        <v>184</v>
      </c>
      <c r="EA6" s="84" t="s">
        <v>185</v>
      </c>
      <c r="EB6" s="84" t="s">
        <v>186</v>
      </c>
      <c r="EC6" s="84" t="s">
        <v>187</v>
      </c>
      <c r="ED6" s="87" t="s">
        <v>188</v>
      </c>
      <c r="EE6" s="84" t="s">
        <v>179</v>
      </c>
      <c r="EF6" s="84" t="s">
        <v>180</v>
      </c>
      <c r="EG6" s="84" t="s">
        <v>181</v>
      </c>
      <c r="EH6" s="84" t="s">
        <v>182</v>
      </c>
      <c r="EI6" s="84" t="s">
        <v>183</v>
      </c>
      <c r="EJ6" s="84" t="s">
        <v>184</v>
      </c>
      <c r="EK6" s="84" t="s">
        <v>185</v>
      </c>
      <c r="EL6" s="84" t="s">
        <v>186</v>
      </c>
      <c r="EM6" s="84" t="s">
        <v>187</v>
      </c>
      <c r="EN6" s="84" t="s">
        <v>188</v>
      </c>
    </row>
    <row r="7" spans="1:144" ht="15.75" thickBot="1" x14ac:dyDescent="0.3">
      <c r="B7" s="88"/>
      <c r="C7" s="89"/>
      <c r="D7" s="90"/>
      <c r="E7" s="91"/>
    </row>
    <row r="8" spans="1:144" outlineLevel="1" x14ac:dyDescent="0.25">
      <c r="B8" s="92" t="s">
        <v>16</v>
      </c>
      <c r="C8" s="93" t="s">
        <v>189</v>
      </c>
      <c r="D8" s="94" t="s">
        <v>190</v>
      </c>
      <c r="E8" s="95">
        <v>11863.384829999999</v>
      </c>
      <c r="F8" s="96">
        <v>6782.9569999999994</v>
      </c>
      <c r="G8" s="96">
        <v>6000.246000000001</v>
      </c>
      <c r="H8" s="96">
        <v>12783.203000000001</v>
      </c>
      <c r="I8" s="96">
        <v>6782.9569999999994</v>
      </c>
      <c r="J8" s="96">
        <v>6000.246000000001</v>
      </c>
      <c r="K8" s="96">
        <v>12783.203000000001</v>
      </c>
      <c r="L8" s="96">
        <v>6782.9569999999994</v>
      </c>
      <c r="M8" s="96">
        <v>6000.246000000001</v>
      </c>
      <c r="N8" s="97">
        <v>12783.203000000001</v>
      </c>
      <c r="O8" s="95">
        <v>1615.8236000000002</v>
      </c>
      <c r="P8" s="98">
        <v>894</v>
      </c>
      <c r="Q8" s="98">
        <v>863.8</v>
      </c>
      <c r="R8" s="96">
        <v>1757.8</v>
      </c>
      <c r="S8" s="98">
        <v>894</v>
      </c>
      <c r="T8" s="98">
        <v>863.8</v>
      </c>
      <c r="U8" s="96">
        <v>1757.8</v>
      </c>
      <c r="V8" s="98">
        <v>894</v>
      </c>
      <c r="W8" s="98">
        <v>863.8</v>
      </c>
      <c r="X8" s="96">
        <v>1757.8</v>
      </c>
      <c r="Y8" s="95">
        <v>3781.3714</v>
      </c>
      <c r="Z8" s="98">
        <v>2161</v>
      </c>
      <c r="AA8" s="98">
        <v>1737</v>
      </c>
      <c r="AB8" s="96">
        <v>3898</v>
      </c>
      <c r="AC8" s="98">
        <v>2161</v>
      </c>
      <c r="AD8" s="98">
        <v>1737</v>
      </c>
      <c r="AE8" s="96">
        <v>3898</v>
      </c>
      <c r="AF8" s="98">
        <v>2161</v>
      </c>
      <c r="AG8" s="98">
        <v>1737</v>
      </c>
      <c r="AH8" s="96">
        <v>3898</v>
      </c>
      <c r="AI8" s="95">
        <v>1976.58995</v>
      </c>
      <c r="AJ8" s="98">
        <v>1123.646</v>
      </c>
      <c r="AK8" s="98">
        <v>1047.971</v>
      </c>
      <c r="AL8" s="96">
        <v>2171.6170000000002</v>
      </c>
      <c r="AM8" s="98">
        <v>1123.646</v>
      </c>
      <c r="AN8" s="98">
        <v>1047.971</v>
      </c>
      <c r="AO8" s="96">
        <v>2171.6170000000002</v>
      </c>
      <c r="AP8" s="98">
        <v>1123.646</v>
      </c>
      <c r="AQ8" s="98">
        <v>1047.971</v>
      </c>
      <c r="AR8" s="96">
        <v>2171.6170000000002</v>
      </c>
      <c r="AS8" s="95">
        <v>548.54139999999995</v>
      </c>
      <c r="AT8" s="98">
        <v>303.76799999999997</v>
      </c>
      <c r="AU8" s="98">
        <v>282.31200000000001</v>
      </c>
      <c r="AV8" s="96">
        <v>586.07999999999993</v>
      </c>
      <c r="AW8" s="98">
        <v>303.76799999999997</v>
      </c>
      <c r="AX8" s="98">
        <v>282.31200000000001</v>
      </c>
      <c r="AY8" s="96">
        <v>586.07999999999993</v>
      </c>
      <c r="AZ8" s="98">
        <v>303.76799999999997</v>
      </c>
      <c r="BA8" s="98">
        <v>282.31200000000001</v>
      </c>
      <c r="BB8" s="96">
        <v>586.07999999999993</v>
      </c>
      <c r="BC8" s="95">
        <v>367.43740000000003</v>
      </c>
      <c r="BD8" s="98">
        <v>232.96799999999999</v>
      </c>
      <c r="BE8" s="98">
        <v>220.64</v>
      </c>
      <c r="BF8" s="96">
        <v>453.60799999999995</v>
      </c>
      <c r="BG8" s="98">
        <v>232.96799999999999</v>
      </c>
      <c r="BH8" s="98">
        <v>220.64</v>
      </c>
      <c r="BI8" s="96">
        <v>453.60799999999995</v>
      </c>
      <c r="BJ8" s="98">
        <v>232.96799999999999</v>
      </c>
      <c r="BK8" s="98">
        <v>220.64</v>
      </c>
      <c r="BL8" s="96">
        <v>453.60799999999995</v>
      </c>
      <c r="BM8" s="95">
        <v>367.43740000000003</v>
      </c>
      <c r="BN8" s="98">
        <v>230.88</v>
      </c>
      <c r="BO8" s="98">
        <v>213.976</v>
      </c>
      <c r="BP8" s="96">
        <v>444.85599999999999</v>
      </c>
      <c r="BQ8" s="98">
        <v>230.88</v>
      </c>
      <c r="BR8" s="98">
        <v>213.976</v>
      </c>
      <c r="BS8" s="96">
        <v>444.85599999999999</v>
      </c>
      <c r="BT8" s="98">
        <v>230.88</v>
      </c>
      <c r="BU8" s="98">
        <v>213.976</v>
      </c>
      <c r="BV8" s="96">
        <v>444.85599999999999</v>
      </c>
      <c r="BW8" s="95">
        <v>367.43740000000003</v>
      </c>
      <c r="BX8" s="98">
        <v>227.904</v>
      </c>
      <c r="BY8" s="98">
        <v>211.06799999999998</v>
      </c>
      <c r="BZ8" s="96">
        <v>438.97199999999998</v>
      </c>
      <c r="CA8" s="98">
        <v>227.904</v>
      </c>
      <c r="CB8" s="98">
        <v>211.06799999999998</v>
      </c>
      <c r="CC8" s="96">
        <v>438.97199999999998</v>
      </c>
      <c r="CD8" s="98">
        <v>227.904</v>
      </c>
      <c r="CE8" s="98">
        <v>211.06799999999998</v>
      </c>
      <c r="CF8" s="96">
        <v>438.97199999999998</v>
      </c>
      <c r="CG8" s="95">
        <v>615.46608000000003</v>
      </c>
      <c r="CH8" s="98">
        <v>359.3</v>
      </c>
      <c r="CI8" s="98">
        <v>310.10000000000002</v>
      </c>
      <c r="CJ8" s="96">
        <v>669.40000000000009</v>
      </c>
      <c r="CK8" s="98">
        <v>359.3</v>
      </c>
      <c r="CL8" s="98">
        <v>310.10000000000002</v>
      </c>
      <c r="CM8" s="96">
        <v>669.40000000000009</v>
      </c>
      <c r="CN8" s="98">
        <v>359.3</v>
      </c>
      <c r="CO8" s="98">
        <v>310.10000000000002</v>
      </c>
      <c r="CP8" s="96">
        <v>669.40000000000009</v>
      </c>
      <c r="CQ8" s="95">
        <v>680.82640000000015</v>
      </c>
      <c r="CR8" s="98">
        <v>364.56</v>
      </c>
      <c r="CS8" s="98">
        <v>344.70000000000005</v>
      </c>
      <c r="CT8" s="96">
        <v>709.26</v>
      </c>
      <c r="CU8" s="98">
        <v>364.56</v>
      </c>
      <c r="CV8" s="98">
        <v>344.70000000000005</v>
      </c>
      <c r="CW8" s="96">
        <v>709.26</v>
      </c>
      <c r="CX8" s="98">
        <v>364.56</v>
      </c>
      <c r="CY8" s="98">
        <v>344.70000000000005</v>
      </c>
      <c r="CZ8" s="96">
        <v>709.26</v>
      </c>
      <c r="DA8" s="95">
        <v>1331.8897999999999</v>
      </c>
      <c r="DB8" s="98">
        <v>765.33</v>
      </c>
      <c r="DC8" s="98">
        <v>677.1099999999999</v>
      </c>
      <c r="DD8" s="96">
        <v>1442.44</v>
      </c>
      <c r="DE8" s="98">
        <v>765.33</v>
      </c>
      <c r="DF8" s="98">
        <v>677.1099999999999</v>
      </c>
      <c r="DG8" s="96">
        <v>1442.44</v>
      </c>
      <c r="DH8" s="98">
        <v>765.33</v>
      </c>
      <c r="DI8" s="98">
        <v>677.1099999999999</v>
      </c>
      <c r="DJ8" s="96">
        <v>1442.44</v>
      </c>
      <c r="DK8" s="95">
        <v>50.285279727233977</v>
      </c>
      <c r="DL8" s="98">
        <v>25.672000000000001</v>
      </c>
      <c r="DM8" s="98">
        <v>24.758000000000003</v>
      </c>
      <c r="DN8" s="96">
        <v>50.430000000000007</v>
      </c>
      <c r="DO8" s="98">
        <v>25.672000000000001</v>
      </c>
      <c r="DP8" s="98">
        <v>24.758000000000003</v>
      </c>
      <c r="DQ8" s="96">
        <v>50.430000000000007</v>
      </c>
      <c r="DR8" s="98">
        <v>25.672000000000001</v>
      </c>
      <c r="DS8" s="98">
        <v>24.758000000000003</v>
      </c>
      <c r="DT8" s="96">
        <v>50.430000000000007</v>
      </c>
      <c r="DU8" s="95">
        <v>160.27872027276598</v>
      </c>
      <c r="DV8" s="98">
        <v>93.929000000000002</v>
      </c>
      <c r="DW8" s="98">
        <v>66.810999999999993</v>
      </c>
      <c r="DX8" s="96">
        <v>160.74</v>
      </c>
      <c r="DY8" s="98">
        <v>93.929000000000002</v>
      </c>
      <c r="DZ8" s="98">
        <v>66.810999999999993</v>
      </c>
      <c r="EA8" s="96">
        <v>160.74</v>
      </c>
      <c r="EB8" s="98">
        <v>93.929000000000002</v>
      </c>
      <c r="EC8" s="98">
        <v>66.810999999999993</v>
      </c>
      <c r="ED8" s="96">
        <v>160.74</v>
      </c>
      <c r="EE8" s="95">
        <v>0</v>
      </c>
      <c r="EF8" s="98"/>
      <c r="EG8" s="98"/>
      <c r="EH8" s="96">
        <v>0</v>
      </c>
      <c r="EI8" s="98">
        <v>0</v>
      </c>
      <c r="EJ8" s="98">
        <v>0</v>
      </c>
      <c r="EK8" s="96">
        <v>0</v>
      </c>
      <c r="EL8" s="98">
        <v>0</v>
      </c>
      <c r="EM8" s="98">
        <v>0</v>
      </c>
      <c r="EN8" s="96">
        <v>0</v>
      </c>
    </row>
    <row r="9" spans="1:144" outlineLevel="1" x14ac:dyDescent="0.25">
      <c r="B9" s="92"/>
      <c r="C9" s="93" t="s">
        <v>191</v>
      </c>
      <c r="D9" s="94" t="s">
        <v>190</v>
      </c>
      <c r="E9" s="99">
        <v>6806.6850000000004</v>
      </c>
      <c r="F9" s="100">
        <v>3751.9901799453091</v>
      </c>
      <c r="G9" s="100">
        <v>2966.5128284869434</v>
      </c>
      <c r="H9" s="101">
        <v>6718.5030084322525</v>
      </c>
      <c r="I9" s="100">
        <v>3751.9901799453091</v>
      </c>
      <c r="J9" s="100">
        <v>2966.5128284869434</v>
      </c>
      <c r="K9" s="101">
        <v>6718.5030084322525</v>
      </c>
      <c r="L9" s="100">
        <v>3751.9901799453091</v>
      </c>
      <c r="M9" s="100">
        <v>2966.5128284869434</v>
      </c>
      <c r="N9" s="101">
        <v>6718.5030084322525</v>
      </c>
      <c r="O9" s="99">
        <v>1206.6770000000001</v>
      </c>
      <c r="P9" s="100">
        <v>651.12500000000011</v>
      </c>
      <c r="Q9" s="100">
        <v>579.31499999999994</v>
      </c>
      <c r="R9" s="101">
        <v>1230.44</v>
      </c>
      <c r="S9" s="100">
        <v>651.12500000000011</v>
      </c>
      <c r="T9" s="100">
        <v>579.31499999999994</v>
      </c>
      <c r="U9" s="101">
        <v>1230.44</v>
      </c>
      <c r="V9" s="100">
        <v>651.12500000000011</v>
      </c>
      <c r="W9" s="100">
        <v>579.31499999999994</v>
      </c>
      <c r="X9" s="101">
        <v>1230.44</v>
      </c>
      <c r="Y9" s="99">
        <v>2674.096</v>
      </c>
      <c r="Z9" s="100">
        <v>1430.9</v>
      </c>
      <c r="AA9" s="100">
        <v>1071.2539999999999</v>
      </c>
      <c r="AB9" s="101">
        <v>2502.154</v>
      </c>
      <c r="AC9" s="100">
        <v>1430.9</v>
      </c>
      <c r="AD9" s="100">
        <v>1071.2539999999999</v>
      </c>
      <c r="AE9" s="101">
        <v>2502.154</v>
      </c>
      <c r="AF9" s="100">
        <v>1430.9</v>
      </c>
      <c r="AG9" s="100">
        <v>1071.2539999999999</v>
      </c>
      <c r="AH9" s="101">
        <v>2502.154</v>
      </c>
      <c r="AI9" s="99">
        <v>1473.0360000000001</v>
      </c>
      <c r="AJ9" s="100">
        <v>837.14199999999994</v>
      </c>
      <c r="AK9" s="100">
        <v>686.154</v>
      </c>
      <c r="AL9" s="101">
        <v>1523.2959999999998</v>
      </c>
      <c r="AM9" s="100">
        <v>837.14199999999994</v>
      </c>
      <c r="AN9" s="100">
        <v>686.154</v>
      </c>
      <c r="AO9" s="101">
        <v>1523.2959999999998</v>
      </c>
      <c r="AP9" s="100">
        <v>837.14199999999994</v>
      </c>
      <c r="AQ9" s="100">
        <v>686.154</v>
      </c>
      <c r="AR9" s="101">
        <v>1523.2959999999998</v>
      </c>
      <c r="AS9" s="99">
        <v>256.33500000000004</v>
      </c>
      <c r="AT9" s="100">
        <v>165.62799999999999</v>
      </c>
      <c r="AU9" s="100">
        <v>111.929</v>
      </c>
      <c r="AV9" s="101">
        <v>277.55700000000002</v>
      </c>
      <c r="AW9" s="100">
        <v>165.62799999999999</v>
      </c>
      <c r="AX9" s="100">
        <v>111.929</v>
      </c>
      <c r="AY9" s="101">
        <v>277.55700000000002</v>
      </c>
      <c r="AZ9" s="100">
        <v>165.62799999999999</v>
      </c>
      <c r="BA9" s="100">
        <v>111.929</v>
      </c>
      <c r="BB9" s="101">
        <v>277.55700000000002</v>
      </c>
      <c r="BC9" s="99"/>
      <c r="BD9" s="100">
        <v>0</v>
      </c>
      <c r="BE9" s="100">
        <v>0</v>
      </c>
      <c r="BF9" s="101">
        <v>0</v>
      </c>
      <c r="BG9" s="100">
        <v>0</v>
      </c>
      <c r="BH9" s="100">
        <v>0</v>
      </c>
      <c r="BI9" s="101">
        <v>0</v>
      </c>
      <c r="BJ9" s="100">
        <v>0</v>
      </c>
      <c r="BK9" s="100">
        <v>0</v>
      </c>
      <c r="BL9" s="101">
        <v>0</v>
      </c>
      <c r="BM9" s="99"/>
      <c r="BN9" s="100">
        <v>0</v>
      </c>
      <c r="BO9" s="100">
        <v>0</v>
      </c>
      <c r="BP9" s="101">
        <v>0</v>
      </c>
      <c r="BQ9" s="100">
        <v>0</v>
      </c>
      <c r="BR9" s="100">
        <v>0</v>
      </c>
      <c r="BS9" s="101">
        <v>0</v>
      </c>
      <c r="BT9" s="100">
        <v>0</v>
      </c>
      <c r="BU9" s="100">
        <v>0</v>
      </c>
      <c r="BV9" s="101">
        <v>0</v>
      </c>
      <c r="BW9" s="99"/>
      <c r="BX9" s="100">
        <v>0</v>
      </c>
      <c r="BY9" s="100">
        <v>0</v>
      </c>
      <c r="BZ9" s="101">
        <v>0</v>
      </c>
      <c r="CA9" s="100">
        <v>0</v>
      </c>
      <c r="CB9" s="100">
        <v>0</v>
      </c>
      <c r="CC9" s="101">
        <v>0</v>
      </c>
      <c r="CD9" s="100">
        <v>0</v>
      </c>
      <c r="CE9" s="100">
        <v>0</v>
      </c>
      <c r="CF9" s="101">
        <v>0</v>
      </c>
      <c r="CG9" s="99">
        <v>415.78699999999998</v>
      </c>
      <c r="CH9" s="100">
        <v>256.959</v>
      </c>
      <c r="CI9" s="100">
        <v>196.416</v>
      </c>
      <c r="CJ9" s="101">
        <v>453.375</v>
      </c>
      <c r="CK9" s="100">
        <v>256.959</v>
      </c>
      <c r="CL9" s="100">
        <v>196.416</v>
      </c>
      <c r="CM9" s="101">
        <v>453.375</v>
      </c>
      <c r="CN9" s="100">
        <v>256.959</v>
      </c>
      <c r="CO9" s="100">
        <v>196.416</v>
      </c>
      <c r="CP9" s="101">
        <v>453.375</v>
      </c>
      <c r="CQ9" s="99">
        <v>365.38</v>
      </c>
      <c r="CR9" s="100">
        <v>223.93417994530898</v>
      </c>
      <c r="CS9" s="100">
        <v>187.96482848694313</v>
      </c>
      <c r="CT9" s="101">
        <v>411.89900843225212</v>
      </c>
      <c r="CU9" s="100">
        <v>223.93417994530898</v>
      </c>
      <c r="CV9" s="100">
        <v>187.96482848694313</v>
      </c>
      <c r="CW9" s="101">
        <v>411.89900843225212</v>
      </c>
      <c r="CX9" s="100">
        <v>223.93417994530898</v>
      </c>
      <c r="CY9" s="100">
        <v>187.96482848694313</v>
      </c>
      <c r="CZ9" s="101">
        <v>411.89900843225212</v>
      </c>
      <c r="DA9" s="99">
        <v>227.47000000000003</v>
      </c>
      <c r="DB9" s="100">
        <v>80.091000000000008</v>
      </c>
      <c r="DC9" s="100">
        <v>57.435000000000002</v>
      </c>
      <c r="DD9" s="101">
        <v>137.52600000000001</v>
      </c>
      <c r="DE9" s="100">
        <v>80.091000000000008</v>
      </c>
      <c r="DF9" s="100">
        <v>57.435000000000002</v>
      </c>
      <c r="DG9" s="101">
        <v>137.52600000000001</v>
      </c>
      <c r="DH9" s="100">
        <v>80.091000000000008</v>
      </c>
      <c r="DI9" s="100">
        <v>57.435000000000002</v>
      </c>
      <c r="DJ9" s="101">
        <v>137.52600000000001</v>
      </c>
      <c r="DK9" s="99">
        <v>27.625279727233973</v>
      </c>
      <c r="DL9" s="100">
        <v>12.281999999999996</v>
      </c>
      <c r="DM9" s="100">
        <v>9.2340000000000053</v>
      </c>
      <c r="DN9" s="101">
        <v>21.516000000000002</v>
      </c>
      <c r="DO9" s="100">
        <v>12.281999999999996</v>
      </c>
      <c r="DP9" s="100">
        <v>9.2340000000000053</v>
      </c>
      <c r="DQ9" s="101">
        <v>21.516000000000002</v>
      </c>
      <c r="DR9" s="100">
        <v>12.281999999999996</v>
      </c>
      <c r="DS9" s="100">
        <v>9.2340000000000053</v>
      </c>
      <c r="DT9" s="101">
        <v>21.516000000000002</v>
      </c>
      <c r="DU9" s="99">
        <v>160.27872027276598</v>
      </c>
      <c r="DV9" s="100">
        <v>93.929000000000002</v>
      </c>
      <c r="DW9" s="100">
        <v>66.810999999999993</v>
      </c>
      <c r="DX9" s="101">
        <v>160.74</v>
      </c>
      <c r="DY9" s="100">
        <v>93.929000000000002</v>
      </c>
      <c r="DZ9" s="100">
        <v>66.810999999999993</v>
      </c>
      <c r="EA9" s="101">
        <v>160.74</v>
      </c>
      <c r="EB9" s="100">
        <v>93.929000000000002</v>
      </c>
      <c r="EC9" s="100">
        <v>66.810999999999993</v>
      </c>
      <c r="ED9" s="101">
        <v>160.74</v>
      </c>
      <c r="EE9" s="99"/>
      <c r="EF9" s="100"/>
      <c r="EG9" s="100"/>
      <c r="EH9" s="101">
        <v>0</v>
      </c>
      <c r="EI9" s="100">
        <v>0</v>
      </c>
      <c r="EJ9" s="100">
        <v>0</v>
      </c>
      <c r="EK9" s="101">
        <v>0</v>
      </c>
      <c r="EL9" s="100">
        <v>0</v>
      </c>
      <c r="EM9" s="100">
        <v>0</v>
      </c>
      <c r="EN9" s="101">
        <v>0</v>
      </c>
    </row>
    <row r="10" spans="1:144" outlineLevel="1" x14ac:dyDescent="0.25">
      <c r="B10" s="102"/>
      <c r="C10" s="93" t="s">
        <v>192</v>
      </c>
      <c r="D10" s="94" t="s">
        <v>190</v>
      </c>
      <c r="E10" s="99">
        <v>5056.6998299999996</v>
      </c>
      <c r="F10" s="100">
        <v>3030.9668200546903</v>
      </c>
      <c r="G10" s="100">
        <v>3033.7331715130581</v>
      </c>
      <c r="H10" s="101">
        <v>6064.6999915677479</v>
      </c>
      <c r="I10" s="100">
        <v>3030.9668200546903</v>
      </c>
      <c r="J10" s="100">
        <v>3033.7331715130581</v>
      </c>
      <c r="K10" s="101">
        <v>6064.6999915677479</v>
      </c>
      <c r="L10" s="100">
        <v>3030.9668200546903</v>
      </c>
      <c r="M10" s="100">
        <v>3033.7331715130581</v>
      </c>
      <c r="N10" s="101">
        <v>6064.6999915677479</v>
      </c>
      <c r="O10" s="99">
        <v>409.14660000000003</v>
      </c>
      <c r="P10" s="101">
        <v>242.87499999999989</v>
      </c>
      <c r="Q10" s="101">
        <v>284.48500000000001</v>
      </c>
      <c r="R10" s="101">
        <v>527.3599999999999</v>
      </c>
      <c r="S10" s="101">
        <v>242.87499999999989</v>
      </c>
      <c r="T10" s="101">
        <v>284.48500000000001</v>
      </c>
      <c r="U10" s="101">
        <v>527.3599999999999</v>
      </c>
      <c r="V10" s="101">
        <v>242.87499999999989</v>
      </c>
      <c r="W10" s="101">
        <v>284.48500000000001</v>
      </c>
      <c r="X10" s="101">
        <v>527.3599999999999</v>
      </c>
      <c r="Y10" s="99">
        <v>1107.2754</v>
      </c>
      <c r="Z10" s="101">
        <v>730.09999999999991</v>
      </c>
      <c r="AA10" s="101">
        <v>665.74600000000009</v>
      </c>
      <c r="AB10" s="101">
        <v>1395.846</v>
      </c>
      <c r="AC10" s="101">
        <v>730.09999999999991</v>
      </c>
      <c r="AD10" s="101">
        <v>665.74600000000009</v>
      </c>
      <c r="AE10" s="101">
        <v>1395.846</v>
      </c>
      <c r="AF10" s="101">
        <v>730.09999999999991</v>
      </c>
      <c r="AG10" s="101">
        <v>665.74600000000009</v>
      </c>
      <c r="AH10" s="101">
        <v>1395.846</v>
      </c>
      <c r="AI10" s="99">
        <v>503.55394999999999</v>
      </c>
      <c r="AJ10" s="101">
        <v>286.50400000000002</v>
      </c>
      <c r="AK10" s="101">
        <v>361.81700000000001</v>
      </c>
      <c r="AL10" s="101">
        <v>648.32100000000037</v>
      </c>
      <c r="AM10" s="101">
        <v>286.50400000000002</v>
      </c>
      <c r="AN10" s="101">
        <v>361.81700000000001</v>
      </c>
      <c r="AO10" s="101">
        <v>648.32100000000037</v>
      </c>
      <c r="AP10" s="101">
        <v>286.50400000000002</v>
      </c>
      <c r="AQ10" s="101">
        <v>361.81700000000001</v>
      </c>
      <c r="AR10" s="101">
        <v>648.32100000000037</v>
      </c>
      <c r="AS10" s="99">
        <v>292.20639999999992</v>
      </c>
      <c r="AT10" s="101">
        <v>138.13999999999999</v>
      </c>
      <c r="AU10" s="101">
        <v>170.38300000000001</v>
      </c>
      <c r="AV10" s="101">
        <v>308.52299999999991</v>
      </c>
      <c r="AW10" s="101">
        <v>138.13999999999999</v>
      </c>
      <c r="AX10" s="101">
        <v>170.38300000000001</v>
      </c>
      <c r="AY10" s="101">
        <v>308.52299999999991</v>
      </c>
      <c r="AZ10" s="101">
        <v>138.13999999999999</v>
      </c>
      <c r="BA10" s="101">
        <v>170.38300000000001</v>
      </c>
      <c r="BB10" s="101">
        <v>308.52299999999991</v>
      </c>
      <c r="BC10" s="99">
        <v>367.43740000000003</v>
      </c>
      <c r="BD10" s="101">
        <v>232.96799999999999</v>
      </c>
      <c r="BE10" s="101">
        <v>220.64</v>
      </c>
      <c r="BF10" s="101">
        <v>453.60799999999995</v>
      </c>
      <c r="BG10" s="101">
        <v>232.96799999999999</v>
      </c>
      <c r="BH10" s="101">
        <v>220.64</v>
      </c>
      <c r="BI10" s="101">
        <v>453.60799999999995</v>
      </c>
      <c r="BJ10" s="101">
        <v>232.96799999999999</v>
      </c>
      <c r="BK10" s="101">
        <v>220.64</v>
      </c>
      <c r="BL10" s="101">
        <v>453.60799999999995</v>
      </c>
      <c r="BM10" s="99">
        <v>367.43740000000003</v>
      </c>
      <c r="BN10" s="101">
        <v>230.88</v>
      </c>
      <c r="BO10" s="101">
        <v>213.976</v>
      </c>
      <c r="BP10" s="101">
        <v>444.85599999999999</v>
      </c>
      <c r="BQ10" s="101">
        <v>230.88</v>
      </c>
      <c r="BR10" s="101">
        <v>213.976</v>
      </c>
      <c r="BS10" s="101">
        <v>444.85599999999999</v>
      </c>
      <c r="BT10" s="101">
        <v>230.88</v>
      </c>
      <c r="BU10" s="101">
        <v>213.976</v>
      </c>
      <c r="BV10" s="101">
        <v>444.85599999999999</v>
      </c>
      <c r="BW10" s="99">
        <v>367.43740000000003</v>
      </c>
      <c r="BX10" s="101">
        <v>227.904</v>
      </c>
      <c r="BY10" s="101">
        <v>211.06799999999998</v>
      </c>
      <c r="BZ10" s="101">
        <v>438.97199999999998</v>
      </c>
      <c r="CA10" s="101">
        <v>227.904</v>
      </c>
      <c r="CB10" s="101">
        <v>211.06799999999998</v>
      </c>
      <c r="CC10" s="101">
        <v>438.97199999999998</v>
      </c>
      <c r="CD10" s="101">
        <v>227.904</v>
      </c>
      <c r="CE10" s="101">
        <v>211.06799999999998</v>
      </c>
      <c r="CF10" s="101">
        <v>438.97199999999998</v>
      </c>
      <c r="CG10" s="99">
        <v>199.67908000000006</v>
      </c>
      <c r="CH10" s="101">
        <v>102.34100000000001</v>
      </c>
      <c r="CI10" s="101">
        <v>113.68400000000003</v>
      </c>
      <c r="CJ10" s="101">
        <v>216.02500000000009</v>
      </c>
      <c r="CK10" s="101">
        <v>102.34100000000001</v>
      </c>
      <c r="CL10" s="101">
        <v>113.68400000000003</v>
      </c>
      <c r="CM10" s="101">
        <v>216.02500000000009</v>
      </c>
      <c r="CN10" s="101">
        <v>102.34100000000001</v>
      </c>
      <c r="CO10" s="101">
        <v>113.68400000000003</v>
      </c>
      <c r="CP10" s="101">
        <v>216.02500000000009</v>
      </c>
      <c r="CQ10" s="99">
        <v>315.44640000000015</v>
      </c>
      <c r="CR10" s="101">
        <v>140.62582005469102</v>
      </c>
      <c r="CS10" s="101">
        <v>156.73517151305691</v>
      </c>
      <c r="CT10" s="101">
        <v>297.36099156774787</v>
      </c>
      <c r="CU10" s="101">
        <v>140.62582005469102</v>
      </c>
      <c r="CV10" s="101">
        <v>156.73517151305691</v>
      </c>
      <c r="CW10" s="101">
        <v>297.36099156774787</v>
      </c>
      <c r="CX10" s="101">
        <v>140.62582005469102</v>
      </c>
      <c r="CY10" s="101">
        <v>156.73517151305691</v>
      </c>
      <c r="CZ10" s="101">
        <v>297.36099156774787</v>
      </c>
      <c r="DA10" s="99">
        <v>1104.4197999999999</v>
      </c>
      <c r="DB10" s="101">
        <v>685.23900000000003</v>
      </c>
      <c r="DC10" s="101">
        <v>619.67499999999995</v>
      </c>
      <c r="DD10" s="101">
        <v>1304.914</v>
      </c>
      <c r="DE10" s="101">
        <v>685.23900000000003</v>
      </c>
      <c r="DF10" s="101">
        <v>619.67499999999995</v>
      </c>
      <c r="DG10" s="101">
        <v>1304.914</v>
      </c>
      <c r="DH10" s="101">
        <v>685.23900000000003</v>
      </c>
      <c r="DI10" s="101">
        <v>619.67499999999995</v>
      </c>
      <c r="DJ10" s="101">
        <v>1304.914</v>
      </c>
      <c r="DK10" s="99">
        <v>22.660000000000004</v>
      </c>
      <c r="DL10" s="101">
        <v>13.390000000000004</v>
      </c>
      <c r="DM10" s="101">
        <v>15.523999999999997</v>
      </c>
      <c r="DN10" s="101">
        <v>28.914000000000005</v>
      </c>
      <c r="DO10" s="101">
        <v>13.390000000000004</v>
      </c>
      <c r="DP10" s="101">
        <v>15.523999999999997</v>
      </c>
      <c r="DQ10" s="101">
        <v>28.914000000000005</v>
      </c>
      <c r="DR10" s="101">
        <v>13.390000000000004</v>
      </c>
      <c r="DS10" s="101">
        <v>15.523999999999997</v>
      </c>
      <c r="DT10" s="101">
        <v>28.914000000000005</v>
      </c>
      <c r="DU10" s="99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101">
        <v>0</v>
      </c>
      <c r="EB10" s="101">
        <v>0</v>
      </c>
      <c r="EC10" s="101">
        <v>0</v>
      </c>
      <c r="ED10" s="101">
        <v>0</v>
      </c>
      <c r="EE10" s="99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</row>
    <row r="11" spans="1:144" outlineLevel="1" x14ac:dyDescent="0.25">
      <c r="B11" s="103" t="s">
        <v>17</v>
      </c>
      <c r="C11" s="104" t="s">
        <v>193</v>
      </c>
      <c r="D11" s="105" t="s">
        <v>190</v>
      </c>
      <c r="E11" s="99">
        <v>1386.1071600000002</v>
      </c>
      <c r="F11" s="106">
        <v>779.6933965612136</v>
      </c>
      <c r="G11" s="106">
        <v>714.24438730588531</v>
      </c>
      <c r="H11" s="106">
        <v>1493.9377838670989</v>
      </c>
      <c r="I11" s="106">
        <v>779.6933965612136</v>
      </c>
      <c r="J11" s="106">
        <v>714.24438730588531</v>
      </c>
      <c r="K11" s="106">
        <v>1493.9377838670989</v>
      </c>
      <c r="L11" s="106">
        <v>779.6933965612136</v>
      </c>
      <c r="M11" s="106">
        <v>714.24438730588531</v>
      </c>
      <c r="N11" s="106">
        <v>1493.9377838670989</v>
      </c>
      <c r="O11" s="107">
        <v>242.06464000000003</v>
      </c>
      <c r="P11" s="106">
        <v>125.66199999999999</v>
      </c>
      <c r="Q11" s="106">
        <v>122.628</v>
      </c>
      <c r="R11" s="106">
        <v>248.29000000000002</v>
      </c>
      <c r="S11" s="106">
        <v>125.66199999999999</v>
      </c>
      <c r="T11" s="106">
        <v>122.628</v>
      </c>
      <c r="U11" s="106">
        <v>248.29000000000002</v>
      </c>
      <c r="V11" s="106">
        <v>125.66199999999999</v>
      </c>
      <c r="W11" s="106">
        <v>122.628</v>
      </c>
      <c r="X11" s="106">
        <v>248.29000000000002</v>
      </c>
      <c r="Y11" s="107">
        <v>445.04935999999998</v>
      </c>
      <c r="Z11" s="106">
        <v>248.62299999999999</v>
      </c>
      <c r="AA11" s="106">
        <v>212.13600000000002</v>
      </c>
      <c r="AB11" s="106">
        <v>460.75900000000001</v>
      </c>
      <c r="AC11" s="106">
        <v>248.62299999999999</v>
      </c>
      <c r="AD11" s="106">
        <v>212.13600000000002</v>
      </c>
      <c r="AE11" s="106">
        <v>460.75900000000001</v>
      </c>
      <c r="AF11" s="106">
        <v>248.62299999999999</v>
      </c>
      <c r="AG11" s="106">
        <v>212.13600000000002</v>
      </c>
      <c r="AH11" s="106">
        <v>460.75900000000001</v>
      </c>
      <c r="AI11" s="107">
        <v>298.61842999999999</v>
      </c>
      <c r="AJ11" s="106">
        <v>166.01499999999999</v>
      </c>
      <c r="AK11" s="106">
        <v>160.137</v>
      </c>
      <c r="AL11" s="106">
        <v>326.15199999999999</v>
      </c>
      <c r="AM11" s="106">
        <v>166.01499999999999</v>
      </c>
      <c r="AN11" s="106">
        <v>160.137</v>
      </c>
      <c r="AO11" s="106">
        <v>326.15199999999999</v>
      </c>
      <c r="AP11" s="106">
        <v>166.01499999999999</v>
      </c>
      <c r="AQ11" s="106">
        <v>160.137</v>
      </c>
      <c r="AR11" s="106">
        <v>326.15199999999999</v>
      </c>
      <c r="AS11" s="107">
        <v>60.377559999999995</v>
      </c>
      <c r="AT11" s="106">
        <v>38.263999999999996</v>
      </c>
      <c r="AU11" s="106">
        <v>32.637</v>
      </c>
      <c r="AV11" s="106">
        <v>70.900999999999996</v>
      </c>
      <c r="AW11" s="106">
        <v>38.263999999999996</v>
      </c>
      <c r="AX11" s="106">
        <v>32.637</v>
      </c>
      <c r="AY11" s="106">
        <v>70.900999999999996</v>
      </c>
      <c r="AZ11" s="106">
        <v>38.263999999999996</v>
      </c>
      <c r="BA11" s="106">
        <v>32.637</v>
      </c>
      <c r="BB11" s="106">
        <v>70.900999999999996</v>
      </c>
      <c r="BC11" s="107">
        <v>16.850110000000001</v>
      </c>
      <c r="BD11" s="106">
        <v>9.798896280775276</v>
      </c>
      <c r="BE11" s="106">
        <v>9.6262613692795576</v>
      </c>
      <c r="BF11" s="106">
        <v>19.425157650054835</v>
      </c>
      <c r="BG11" s="106">
        <v>9.798896280775276</v>
      </c>
      <c r="BH11" s="106">
        <v>9.6262613692795576</v>
      </c>
      <c r="BI11" s="106">
        <v>19.425157650054835</v>
      </c>
      <c r="BJ11" s="106">
        <v>9.798896280775276</v>
      </c>
      <c r="BK11" s="106">
        <v>9.6262613692795576</v>
      </c>
      <c r="BL11" s="106">
        <v>19.425157650054835</v>
      </c>
      <c r="BM11" s="107">
        <v>16.850110000000001</v>
      </c>
      <c r="BN11" s="106">
        <v>9.7378601361969608</v>
      </c>
      <c r="BO11" s="106">
        <v>9.6520134891162144</v>
      </c>
      <c r="BP11" s="106">
        <v>19.389873625313175</v>
      </c>
      <c r="BQ11" s="106">
        <v>9.7378601361969608</v>
      </c>
      <c r="BR11" s="106">
        <v>9.6520134891162144</v>
      </c>
      <c r="BS11" s="106">
        <v>19.389873625313175</v>
      </c>
      <c r="BT11" s="106">
        <v>9.7378601361969608</v>
      </c>
      <c r="BU11" s="106">
        <v>9.6520134891162144</v>
      </c>
      <c r="BV11" s="106">
        <v>19.389873625313175</v>
      </c>
      <c r="BW11" s="107">
        <v>16.850110000000001</v>
      </c>
      <c r="BX11" s="106">
        <v>9.5632435830277629</v>
      </c>
      <c r="BY11" s="106">
        <v>8.9717251416042263</v>
      </c>
      <c r="BZ11" s="106">
        <v>18.534968724631987</v>
      </c>
      <c r="CA11" s="106">
        <v>9.5632435830277629</v>
      </c>
      <c r="CB11" s="106">
        <v>8.9717251416042263</v>
      </c>
      <c r="CC11" s="106">
        <v>18.534968724631987</v>
      </c>
      <c r="CD11" s="106">
        <v>9.5632435830277629</v>
      </c>
      <c r="CE11" s="106">
        <v>8.9717251416042263</v>
      </c>
      <c r="CF11" s="106">
        <v>18.534968724631987</v>
      </c>
      <c r="CG11" s="107">
        <v>112.62874000000001</v>
      </c>
      <c r="CH11" s="106">
        <v>65.460000000000008</v>
      </c>
      <c r="CI11" s="106">
        <v>58.769999999999996</v>
      </c>
      <c r="CJ11" s="106">
        <v>124.22999999999999</v>
      </c>
      <c r="CK11" s="106">
        <v>65.460000000000008</v>
      </c>
      <c r="CL11" s="106">
        <v>58.769999999999996</v>
      </c>
      <c r="CM11" s="106">
        <v>124.22999999999999</v>
      </c>
      <c r="CN11" s="106">
        <v>65.460000000000008</v>
      </c>
      <c r="CO11" s="106">
        <v>58.769999999999996</v>
      </c>
      <c r="CP11" s="106">
        <v>124.22999999999999</v>
      </c>
      <c r="CQ11" s="107">
        <v>97.473300000000009</v>
      </c>
      <c r="CR11" s="106">
        <v>57.437113530411906</v>
      </c>
      <c r="CS11" s="106">
        <v>55.180404063842786</v>
      </c>
      <c r="CT11" s="106">
        <v>112.61751759425469</v>
      </c>
      <c r="CU11" s="106">
        <v>57.437113530411906</v>
      </c>
      <c r="CV11" s="106">
        <v>55.180404063842786</v>
      </c>
      <c r="CW11" s="106">
        <v>112.61751759425469</v>
      </c>
      <c r="CX11" s="106">
        <v>57.437113530411906</v>
      </c>
      <c r="CY11" s="106">
        <v>55.180404063842786</v>
      </c>
      <c r="CZ11" s="106">
        <v>112.61751759425469</v>
      </c>
      <c r="DA11" s="107">
        <v>47.824310000000004</v>
      </c>
      <c r="DB11" s="106">
        <v>31.604283030801842</v>
      </c>
      <c r="DC11" s="106">
        <v>29.069983242042539</v>
      </c>
      <c r="DD11" s="106">
        <v>60.674266272844378</v>
      </c>
      <c r="DE11" s="106">
        <v>31.604283030801842</v>
      </c>
      <c r="DF11" s="106">
        <v>29.069983242042539</v>
      </c>
      <c r="DG11" s="106">
        <v>60.674266272844378</v>
      </c>
      <c r="DH11" s="106">
        <v>31.604283030801842</v>
      </c>
      <c r="DI11" s="106">
        <v>29.069983242042539</v>
      </c>
      <c r="DJ11" s="106">
        <v>60.674266272844378</v>
      </c>
      <c r="DK11" s="107">
        <v>8.780871850200219</v>
      </c>
      <c r="DL11" s="106">
        <v>4.3840000000000003</v>
      </c>
      <c r="DM11" s="106">
        <v>4.7990000000000004</v>
      </c>
      <c r="DN11" s="106">
        <v>9.1829999999999998</v>
      </c>
      <c r="DO11" s="106">
        <v>4.3840000000000003</v>
      </c>
      <c r="DP11" s="106">
        <v>4.7990000000000004</v>
      </c>
      <c r="DQ11" s="106">
        <v>9.1829999999999998</v>
      </c>
      <c r="DR11" s="106">
        <v>4.3840000000000003</v>
      </c>
      <c r="DS11" s="106">
        <v>4.7990000000000004</v>
      </c>
      <c r="DT11" s="106">
        <v>9.1829999999999998</v>
      </c>
      <c r="DU11" s="107">
        <v>22.739618149799782</v>
      </c>
      <c r="DV11" s="106">
        <v>13.144</v>
      </c>
      <c r="DW11" s="106">
        <v>10.637</v>
      </c>
      <c r="DX11" s="106">
        <v>23.780999999999999</v>
      </c>
      <c r="DY11" s="106">
        <v>13.144</v>
      </c>
      <c r="DZ11" s="106">
        <v>10.637</v>
      </c>
      <c r="EA11" s="106">
        <v>23.780999999999999</v>
      </c>
      <c r="EB11" s="106">
        <v>13.144</v>
      </c>
      <c r="EC11" s="106">
        <v>10.637</v>
      </c>
      <c r="ED11" s="106">
        <v>23.780999999999999</v>
      </c>
      <c r="EE11" s="107">
        <v>0</v>
      </c>
      <c r="EF11" s="106">
        <v>0</v>
      </c>
      <c r="EG11" s="106">
        <v>0</v>
      </c>
      <c r="EH11" s="106">
        <v>0</v>
      </c>
      <c r="EI11" s="106">
        <v>0</v>
      </c>
      <c r="EJ11" s="106">
        <v>0</v>
      </c>
      <c r="EK11" s="106">
        <v>0</v>
      </c>
      <c r="EL11" s="106">
        <v>0</v>
      </c>
      <c r="EM11" s="106">
        <v>0</v>
      </c>
      <c r="EN11" s="106">
        <v>0</v>
      </c>
    </row>
    <row r="12" spans="1:144" outlineLevel="1" x14ac:dyDescent="0.25">
      <c r="B12" s="108" t="s">
        <v>194</v>
      </c>
      <c r="C12" s="104" t="s">
        <v>195</v>
      </c>
      <c r="D12" s="105" t="s">
        <v>190</v>
      </c>
      <c r="E12" s="99">
        <v>583.01133000000004</v>
      </c>
      <c r="F12" s="100">
        <v>371.3657756352851</v>
      </c>
      <c r="G12" s="100">
        <v>362.1019195871441</v>
      </c>
      <c r="H12" s="101">
        <v>733.46769522242926</v>
      </c>
      <c r="I12" s="100">
        <v>371.3657756352851</v>
      </c>
      <c r="J12" s="100">
        <v>362.1019195871441</v>
      </c>
      <c r="K12" s="101">
        <v>733.46769522242926</v>
      </c>
      <c r="L12" s="100">
        <v>371.3657756352851</v>
      </c>
      <c r="M12" s="100">
        <v>362.1019195871441</v>
      </c>
      <c r="N12" s="101">
        <v>733.46769522242926</v>
      </c>
      <c r="O12" s="99">
        <v>87.997</v>
      </c>
      <c r="P12" s="100">
        <v>60.14</v>
      </c>
      <c r="Q12" s="100">
        <v>59.724999999999994</v>
      </c>
      <c r="R12" s="101">
        <v>119.86499999999999</v>
      </c>
      <c r="S12" s="100">
        <v>60.14</v>
      </c>
      <c r="T12" s="100">
        <v>59.724999999999994</v>
      </c>
      <c r="U12" s="101">
        <v>119.86499999999999</v>
      </c>
      <c r="V12" s="100">
        <v>60.14</v>
      </c>
      <c r="W12" s="100">
        <v>59.724999999999994</v>
      </c>
      <c r="X12" s="101">
        <v>119.86499999999999</v>
      </c>
      <c r="Y12" s="99">
        <v>197.185</v>
      </c>
      <c r="Z12" s="100">
        <v>122.93400000000001</v>
      </c>
      <c r="AA12" s="100">
        <v>111.93</v>
      </c>
      <c r="AB12" s="101">
        <v>234.86400000000003</v>
      </c>
      <c r="AC12" s="100">
        <v>122.93400000000001</v>
      </c>
      <c r="AD12" s="100">
        <v>111.93</v>
      </c>
      <c r="AE12" s="101">
        <v>234.86400000000003</v>
      </c>
      <c r="AF12" s="100">
        <v>122.93400000000001</v>
      </c>
      <c r="AG12" s="100">
        <v>111.93</v>
      </c>
      <c r="AH12" s="101">
        <v>234.86400000000003</v>
      </c>
      <c r="AI12" s="99">
        <v>79.417000000000002</v>
      </c>
      <c r="AJ12" s="100">
        <v>53.256999999999991</v>
      </c>
      <c r="AK12" s="100">
        <v>56.725999999999999</v>
      </c>
      <c r="AL12" s="101">
        <v>109.98299999999999</v>
      </c>
      <c r="AM12" s="100">
        <v>53.256999999999991</v>
      </c>
      <c r="AN12" s="100">
        <v>56.725999999999999</v>
      </c>
      <c r="AO12" s="101">
        <v>109.98299999999999</v>
      </c>
      <c r="AP12" s="100">
        <v>53.256999999999991</v>
      </c>
      <c r="AQ12" s="100">
        <v>56.725999999999999</v>
      </c>
      <c r="AR12" s="101">
        <v>109.98299999999999</v>
      </c>
      <c r="AS12" s="99">
        <v>23.394999999999996</v>
      </c>
      <c r="AT12" s="100">
        <v>15.672000000000001</v>
      </c>
      <c r="AU12" s="100">
        <v>15.239999999999998</v>
      </c>
      <c r="AV12" s="101">
        <v>30.911999999999999</v>
      </c>
      <c r="AW12" s="100">
        <v>15.672000000000001</v>
      </c>
      <c r="AX12" s="100">
        <v>15.239999999999998</v>
      </c>
      <c r="AY12" s="101">
        <v>30.911999999999999</v>
      </c>
      <c r="AZ12" s="100">
        <v>15.672000000000001</v>
      </c>
      <c r="BA12" s="100">
        <v>15.239999999999998</v>
      </c>
      <c r="BB12" s="101">
        <v>30.911999999999999</v>
      </c>
      <c r="BC12" s="99">
        <v>16.850110000000001</v>
      </c>
      <c r="BD12" s="100">
        <v>9.798896280775276</v>
      </c>
      <c r="BE12" s="100">
        <v>9.6262613692795576</v>
      </c>
      <c r="BF12" s="101">
        <v>19.425157650054835</v>
      </c>
      <c r="BG12" s="100">
        <v>9.798896280775276</v>
      </c>
      <c r="BH12" s="100">
        <v>9.6262613692795576</v>
      </c>
      <c r="BI12" s="101">
        <v>19.425157650054835</v>
      </c>
      <c r="BJ12" s="100">
        <v>9.798896280775276</v>
      </c>
      <c r="BK12" s="100">
        <v>9.6262613692795576</v>
      </c>
      <c r="BL12" s="101">
        <v>19.425157650054835</v>
      </c>
      <c r="BM12" s="99">
        <v>16.850110000000001</v>
      </c>
      <c r="BN12" s="100">
        <v>9.7378601361969608</v>
      </c>
      <c r="BO12" s="100">
        <v>9.6520134891162144</v>
      </c>
      <c r="BP12" s="101">
        <v>19.389873625313175</v>
      </c>
      <c r="BQ12" s="100">
        <v>9.7378601361969608</v>
      </c>
      <c r="BR12" s="100">
        <v>9.6520134891162144</v>
      </c>
      <c r="BS12" s="101">
        <v>19.389873625313175</v>
      </c>
      <c r="BT12" s="100">
        <v>9.7378601361969608</v>
      </c>
      <c r="BU12" s="100">
        <v>9.6520134891162144</v>
      </c>
      <c r="BV12" s="101">
        <v>19.389873625313175</v>
      </c>
      <c r="BW12" s="99">
        <v>16.850110000000001</v>
      </c>
      <c r="BX12" s="100">
        <v>9.5632435830277629</v>
      </c>
      <c r="BY12" s="100">
        <v>8.9717251416042263</v>
      </c>
      <c r="BZ12" s="101">
        <v>18.534968724631987</v>
      </c>
      <c r="CA12" s="100">
        <v>9.5632435830277629</v>
      </c>
      <c r="CB12" s="100">
        <v>8.9717251416042263</v>
      </c>
      <c r="CC12" s="101">
        <v>18.534968724631987</v>
      </c>
      <c r="CD12" s="100">
        <v>9.5632435830277629</v>
      </c>
      <c r="CE12" s="100">
        <v>8.9717251416042263</v>
      </c>
      <c r="CF12" s="101">
        <v>18.534968724631987</v>
      </c>
      <c r="CG12" s="99">
        <v>43.191000000000003</v>
      </c>
      <c r="CH12" s="100">
        <v>29.640000000000004</v>
      </c>
      <c r="CI12" s="100">
        <v>30.36</v>
      </c>
      <c r="CJ12" s="101">
        <v>60</v>
      </c>
      <c r="CK12" s="100">
        <v>29.640000000000004</v>
      </c>
      <c r="CL12" s="100">
        <v>30.36</v>
      </c>
      <c r="CM12" s="101">
        <v>60</v>
      </c>
      <c r="CN12" s="100">
        <v>29.640000000000004</v>
      </c>
      <c r="CO12" s="100">
        <v>30.36</v>
      </c>
      <c r="CP12" s="101">
        <v>60</v>
      </c>
      <c r="CQ12" s="99">
        <v>51.58</v>
      </c>
      <c r="CR12" s="100">
        <v>26.932430197157785</v>
      </c>
      <c r="CS12" s="100">
        <v>27.462124787109474</v>
      </c>
      <c r="CT12" s="101">
        <v>54.394554984267259</v>
      </c>
      <c r="CU12" s="100">
        <v>26.932430197157785</v>
      </c>
      <c r="CV12" s="100">
        <v>27.462124787109474</v>
      </c>
      <c r="CW12" s="101">
        <v>54.394554984267259</v>
      </c>
      <c r="CX12" s="100">
        <v>26.932430197157785</v>
      </c>
      <c r="CY12" s="100">
        <v>27.462124787109474</v>
      </c>
      <c r="CZ12" s="101">
        <v>54.394554984267259</v>
      </c>
      <c r="DA12" s="99">
        <v>41.609000000000002</v>
      </c>
      <c r="DB12" s="100">
        <v>28.052345438127382</v>
      </c>
      <c r="DC12" s="100">
        <v>27.064794800034647</v>
      </c>
      <c r="DD12" s="101">
        <v>55.11714023816203</v>
      </c>
      <c r="DE12" s="100">
        <v>28.052345438127382</v>
      </c>
      <c r="DF12" s="100">
        <v>27.064794800034647</v>
      </c>
      <c r="DG12" s="101">
        <v>55.11714023816203</v>
      </c>
      <c r="DH12" s="100">
        <v>28.052345438127382</v>
      </c>
      <c r="DI12" s="100">
        <v>27.064794800034647</v>
      </c>
      <c r="DJ12" s="101">
        <v>55.11714023816203</v>
      </c>
      <c r="DK12" s="99">
        <v>2.2528842212109512</v>
      </c>
      <c r="DL12" s="100">
        <v>1.512</v>
      </c>
      <c r="DM12" s="100">
        <v>1.9240000000000002</v>
      </c>
      <c r="DN12" s="101">
        <v>3.4359999999999999</v>
      </c>
      <c r="DO12" s="100">
        <v>1.512</v>
      </c>
      <c r="DP12" s="100">
        <v>1.9240000000000002</v>
      </c>
      <c r="DQ12" s="101">
        <v>3.4359999999999999</v>
      </c>
      <c r="DR12" s="100">
        <v>1.512</v>
      </c>
      <c r="DS12" s="100">
        <v>1.9240000000000002</v>
      </c>
      <c r="DT12" s="101">
        <v>3.4359999999999999</v>
      </c>
      <c r="DU12" s="99">
        <v>5.8341157787890499</v>
      </c>
      <c r="DV12" s="100">
        <v>4.1259999999999994</v>
      </c>
      <c r="DW12" s="100">
        <v>3.42</v>
      </c>
      <c r="DX12" s="101">
        <v>7.5459999999999994</v>
      </c>
      <c r="DY12" s="100">
        <v>4.1259999999999994</v>
      </c>
      <c r="DZ12" s="100">
        <v>3.42</v>
      </c>
      <c r="EA12" s="101">
        <v>7.5459999999999994</v>
      </c>
      <c r="EB12" s="100">
        <v>4.1259999999999994</v>
      </c>
      <c r="EC12" s="100">
        <v>3.42</v>
      </c>
      <c r="ED12" s="101">
        <v>7.5459999999999994</v>
      </c>
      <c r="EE12" s="99"/>
      <c r="EF12" s="100"/>
      <c r="EG12" s="100"/>
      <c r="EH12" s="101">
        <v>0</v>
      </c>
      <c r="EI12" s="100">
        <v>0</v>
      </c>
      <c r="EJ12" s="100">
        <v>0</v>
      </c>
      <c r="EK12" s="101">
        <v>0</v>
      </c>
      <c r="EL12" s="100">
        <v>0</v>
      </c>
      <c r="EM12" s="100">
        <v>0</v>
      </c>
      <c r="EN12" s="101">
        <v>0</v>
      </c>
    </row>
    <row r="13" spans="1:144" outlineLevel="1" x14ac:dyDescent="0.25">
      <c r="B13" s="102"/>
      <c r="C13" s="104" t="s">
        <v>196</v>
      </c>
      <c r="D13" s="105" t="s">
        <v>89</v>
      </c>
      <c r="E13" s="106">
        <v>4.9143759420640833</v>
      </c>
      <c r="F13" s="106">
        <v>5.474983486336197</v>
      </c>
      <c r="G13" s="106">
        <v>6.0347845669518225</v>
      </c>
      <c r="H13" s="106">
        <v>5.7377458155239278</v>
      </c>
      <c r="I13" s="106">
        <v>5.474983486336197</v>
      </c>
      <c r="J13" s="106">
        <v>6.0347845669518225</v>
      </c>
      <c r="K13" s="106">
        <v>5.7377458155239278</v>
      </c>
      <c r="L13" s="106">
        <v>5.474983486336197</v>
      </c>
      <c r="M13" s="106">
        <v>6.0347845669518225</v>
      </c>
      <c r="N13" s="106">
        <v>5.7377458155239278</v>
      </c>
      <c r="O13" s="106">
        <v>5.4459533825350732</v>
      </c>
      <c r="P13" s="106">
        <v>6.7270693512304245</v>
      </c>
      <c r="Q13" s="106">
        <v>6.9142162537624454</v>
      </c>
      <c r="R13" s="106">
        <v>6.8190351575833432</v>
      </c>
      <c r="S13" s="106">
        <v>6.7270693512304245</v>
      </c>
      <c r="T13" s="106">
        <v>6.9142162537624454</v>
      </c>
      <c r="U13" s="106">
        <v>6.8190351575833432</v>
      </c>
      <c r="V13" s="106">
        <v>6.7270693512304245</v>
      </c>
      <c r="W13" s="106">
        <v>6.9142162537624454</v>
      </c>
      <c r="X13" s="106">
        <v>6.8190351575833432</v>
      </c>
      <c r="Y13" s="106">
        <v>5.2146424971638599</v>
      </c>
      <c r="Z13" s="106">
        <v>5.6887552059231838</v>
      </c>
      <c r="AA13" s="106">
        <v>6.4438687392055272</v>
      </c>
      <c r="AB13" s="106">
        <v>6.0252437147255016</v>
      </c>
      <c r="AC13" s="106">
        <v>5.6887552059231838</v>
      </c>
      <c r="AD13" s="106">
        <v>6.4438687392055272</v>
      </c>
      <c r="AE13" s="106">
        <v>6.0252437147255016</v>
      </c>
      <c r="AF13" s="106">
        <v>5.6887552059231838</v>
      </c>
      <c r="AG13" s="106">
        <v>6.4438687392055272</v>
      </c>
      <c r="AH13" s="106">
        <v>6.0252437147255016</v>
      </c>
      <c r="AI13" s="106">
        <v>4.0178793785731841</v>
      </c>
      <c r="AJ13" s="106">
        <v>4.7396599996796134</v>
      </c>
      <c r="AK13" s="106">
        <v>5.4129360449859778</v>
      </c>
      <c r="AL13" s="106">
        <v>5.0645670944738406</v>
      </c>
      <c r="AM13" s="106">
        <v>4.7396599996796134</v>
      </c>
      <c r="AN13" s="106">
        <v>5.4129360449859778</v>
      </c>
      <c r="AO13" s="106">
        <v>5.0645670944738406</v>
      </c>
      <c r="AP13" s="106">
        <v>4.7396599996796134</v>
      </c>
      <c r="AQ13" s="106">
        <v>5.4129360449859778</v>
      </c>
      <c r="AR13" s="106">
        <v>5.0645670944738406</v>
      </c>
      <c r="AS13" s="106">
        <v>4.2649470030885537</v>
      </c>
      <c r="AT13" s="106">
        <v>5.1592004424429172</v>
      </c>
      <c r="AU13" s="106">
        <v>5.3982827509988942</v>
      </c>
      <c r="AV13" s="106">
        <v>5.2743652743652749</v>
      </c>
      <c r="AW13" s="106">
        <v>5.1592004424429172</v>
      </c>
      <c r="AX13" s="106">
        <v>5.3982827509988942</v>
      </c>
      <c r="AY13" s="106">
        <v>5.2743652743652749</v>
      </c>
      <c r="AZ13" s="106">
        <v>5.1592004424429172</v>
      </c>
      <c r="BA13" s="106">
        <v>5.3982827509988942</v>
      </c>
      <c r="BB13" s="106">
        <v>5.2743652743652749</v>
      </c>
      <c r="BC13" s="106">
        <v>4.5858450990563284</v>
      </c>
      <c r="BD13" s="106">
        <v>4.2061125479788108</v>
      </c>
      <c r="BE13" s="106">
        <v>4.3628813312543322</v>
      </c>
      <c r="BF13" s="106">
        <v>4.2823666359620729</v>
      </c>
      <c r="BG13" s="106">
        <v>4.2061125479788108</v>
      </c>
      <c r="BH13" s="106">
        <v>4.3628813312543322</v>
      </c>
      <c r="BI13" s="106">
        <v>4.2823666359620729</v>
      </c>
      <c r="BJ13" s="106">
        <v>4.2061125479788108</v>
      </c>
      <c r="BK13" s="106">
        <v>4.3628813312543322</v>
      </c>
      <c r="BL13" s="106">
        <v>4.2823666359620729</v>
      </c>
      <c r="BM13" s="106">
        <v>4.5858450990563284</v>
      </c>
      <c r="BN13" s="106">
        <v>4.2177148892051974</v>
      </c>
      <c r="BO13" s="106">
        <v>4.5107925604349157</v>
      </c>
      <c r="BP13" s="106">
        <v>4.3586854229937719</v>
      </c>
      <c r="BQ13" s="106">
        <v>4.2177148892051974</v>
      </c>
      <c r="BR13" s="106">
        <v>4.5107925604349157</v>
      </c>
      <c r="BS13" s="106">
        <v>4.3586854229937719</v>
      </c>
      <c r="BT13" s="106">
        <v>4.2177148892051974</v>
      </c>
      <c r="BU13" s="106">
        <v>4.5107925604349157</v>
      </c>
      <c r="BV13" s="106">
        <v>4.3586854229937719</v>
      </c>
      <c r="BW13" s="106">
        <v>4.5858450990563284</v>
      </c>
      <c r="BX13" s="106">
        <v>4.1961718894919624</v>
      </c>
      <c r="BY13" s="106">
        <v>4.2506325646731042</v>
      </c>
      <c r="BZ13" s="106">
        <v>4.2223578553146872</v>
      </c>
      <c r="CA13" s="106">
        <v>4.1961718894919624</v>
      </c>
      <c r="CB13" s="106">
        <v>4.2506325646731042</v>
      </c>
      <c r="CC13" s="106">
        <v>4.2223578553146872</v>
      </c>
      <c r="CD13" s="106">
        <v>4.1961718894919624</v>
      </c>
      <c r="CE13" s="106">
        <v>4.2506325646731042</v>
      </c>
      <c r="CF13" s="106">
        <v>4.2223578553146872</v>
      </c>
      <c r="CG13" s="106">
        <v>7.01760850898558</v>
      </c>
      <c r="CH13" s="106">
        <v>8.2493737823545796</v>
      </c>
      <c r="CI13" s="106">
        <v>9.7903901967107387</v>
      </c>
      <c r="CJ13" s="106">
        <v>8.9632506722437988</v>
      </c>
      <c r="CK13" s="106">
        <v>8.2493737823545796</v>
      </c>
      <c r="CL13" s="106">
        <v>9.7903901967107387</v>
      </c>
      <c r="CM13" s="106">
        <v>8.9632506722437988</v>
      </c>
      <c r="CN13" s="106">
        <v>8.2493737823545796</v>
      </c>
      <c r="CO13" s="106">
        <v>9.7903901967107387</v>
      </c>
      <c r="CP13" s="106">
        <v>8.9632506722437988</v>
      </c>
      <c r="CQ13" s="106">
        <v>7.5760869437495355</v>
      </c>
      <c r="CR13" s="106">
        <v>7.3876536639120545</v>
      </c>
      <c r="CS13" s="106">
        <v>7.9669639649287696</v>
      </c>
      <c r="CT13" s="106">
        <v>7.6691981761649126</v>
      </c>
      <c r="CU13" s="106">
        <v>7.3876536639120545</v>
      </c>
      <c r="CV13" s="106">
        <v>7.9669639649287696</v>
      </c>
      <c r="CW13" s="106">
        <v>7.6691981761649126</v>
      </c>
      <c r="CX13" s="106">
        <v>7.3876536639120545</v>
      </c>
      <c r="CY13" s="106">
        <v>7.9669639649287696</v>
      </c>
      <c r="CZ13" s="106">
        <v>7.6691981761649126</v>
      </c>
      <c r="DA13" s="106">
        <v>3.1240572605931818</v>
      </c>
      <c r="DB13" s="106">
        <v>3.6653921103481348</v>
      </c>
      <c r="DC13" s="106">
        <v>3.9971045768094773</v>
      </c>
      <c r="DD13" s="106">
        <v>3.8211045338566612</v>
      </c>
      <c r="DE13" s="106">
        <v>3.6653921103481348</v>
      </c>
      <c r="DF13" s="106">
        <v>3.9971045768094773</v>
      </c>
      <c r="DG13" s="106">
        <v>3.8211045338566612</v>
      </c>
      <c r="DH13" s="106">
        <v>3.6653921103481348</v>
      </c>
      <c r="DI13" s="106">
        <v>3.9971045768094773</v>
      </c>
      <c r="DJ13" s="106">
        <v>3.8211045338566612</v>
      </c>
      <c r="DK13" s="106">
        <v>4.480206202354708</v>
      </c>
      <c r="DL13" s="106">
        <v>5.8896852602056713</v>
      </c>
      <c r="DM13" s="106">
        <v>7.7712254624767745</v>
      </c>
      <c r="DN13" s="106">
        <v>6.8134047194130467</v>
      </c>
      <c r="DO13" s="106">
        <v>5.8896852602056713</v>
      </c>
      <c r="DP13" s="106">
        <v>7.7712254624767745</v>
      </c>
      <c r="DQ13" s="106">
        <v>6.8134047194130467</v>
      </c>
      <c r="DR13" s="106">
        <v>5.8896852602056713</v>
      </c>
      <c r="DS13" s="106">
        <v>7.7712254624767745</v>
      </c>
      <c r="DT13" s="106">
        <v>6.8134047194130467</v>
      </c>
      <c r="DU13" s="106">
        <v>3.6399815077512589</v>
      </c>
      <c r="DV13" s="106">
        <v>4.3926795771274039</v>
      </c>
      <c r="DW13" s="106">
        <v>5.1189175435182834</v>
      </c>
      <c r="DX13" s="106">
        <v>4.6945377628468332</v>
      </c>
      <c r="DY13" s="106">
        <v>4.3926795771274039</v>
      </c>
      <c r="DZ13" s="106">
        <v>5.1189175435182834</v>
      </c>
      <c r="EA13" s="106">
        <v>4.6945377628468332</v>
      </c>
      <c r="EB13" s="106">
        <v>4.3926795771274039</v>
      </c>
      <c r="EC13" s="106">
        <v>5.1189175435182834</v>
      </c>
      <c r="ED13" s="106">
        <v>4.6945377628468332</v>
      </c>
      <c r="EE13" s="106">
        <v>0</v>
      </c>
      <c r="EF13" s="106">
        <v>0</v>
      </c>
      <c r="EG13" s="106">
        <v>0</v>
      </c>
      <c r="EH13" s="106">
        <v>0</v>
      </c>
      <c r="EI13" s="106">
        <v>0</v>
      </c>
      <c r="EJ13" s="106">
        <v>0</v>
      </c>
      <c r="EK13" s="106">
        <v>0</v>
      </c>
      <c r="EL13" s="106">
        <v>0</v>
      </c>
      <c r="EM13" s="106">
        <v>0</v>
      </c>
      <c r="EN13" s="106">
        <v>0</v>
      </c>
    </row>
    <row r="14" spans="1:144" outlineLevel="1" x14ac:dyDescent="0.25">
      <c r="B14" s="108" t="s">
        <v>197</v>
      </c>
      <c r="C14" s="104" t="s">
        <v>198</v>
      </c>
      <c r="D14" s="105" t="s">
        <v>190</v>
      </c>
      <c r="E14" s="99">
        <v>803.09583000000009</v>
      </c>
      <c r="F14" s="100">
        <v>408.3276209259285</v>
      </c>
      <c r="G14" s="100">
        <v>352.14246771874122</v>
      </c>
      <c r="H14" s="101">
        <v>760.47008864466966</v>
      </c>
      <c r="I14" s="100">
        <v>408.3276209259285</v>
      </c>
      <c r="J14" s="100">
        <v>352.14246771874122</v>
      </c>
      <c r="K14" s="101">
        <v>760.47008864466966</v>
      </c>
      <c r="L14" s="100">
        <v>408.3276209259285</v>
      </c>
      <c r="M14" s="100">
        <v>352.14246771874122</v>
      </c>
      <c r="N14" s="101">
        <v>760.47008864466966</v>
      </c>
      <c r="O14" s="99">
        <v>154.06764000000004</v>
      </c>
      <c r="P14" s="100">
        <v>65.521999999999991</v>
      </c>
      <c r="Q14" s="100">
        <v>62.903000000000006</v>
      </c>
      <c r="R14" s="101">
        <v>128.42500000000001</v>
      </c>
      <c r="S14" s="100">
        <v>65.521999999999991</v>
      </c>
      <c r="T14" s="100">
        <v>62.903000000000006</v>
      </c>
      <c r="U14" s="101">
        <v>128.42500000000001</v>
      </c>
      <c r="V14" s="100">
        <v>65.521999999999991</v>
      </c>
      <c r="W14" s="100">
        <v>62.903000000000006</v>
      </c>
      <c r="X14" s="101">
        <v>128.42500000000001</v>
      </c>
      <c r="Y14" s="99">
        <v>247.86435999999998</v>
      </c>
      <c r="Z14" s="100">
        <v>125.68899999999999</v>
      </c>
      <c r="AA14" s="100">
        <v>100.206</v>
      </c>
      <c r="AB14" s="101">
        <v>225.89499999999998</v>
      </c>
      <c r="AC14" s="100">
        <v>125.68899999999999</v>
      </c>
      <c r="AD14" s="100">
        <v>100.206</v>
      </c>
      <c r="AE14" s="101">
        <v>225.89499999999998</v>
      </c>
      <c r="AF14" s="100">
        <v>125.68899999999999</v>
      </c>
      <c r="AG14" s="100">
        <v>100.206</v>
      </c>
      <c r="AH14" s="101">
        <v>225.89499999999998</v>
      </c>
      <c r="AI14" s="99">
        <v>219.20142999999999</v>
      </c>
      <c r="AJ14" s="100">
        <v>112.758</v>
      </c>
      <c r="AK14" s="100">
        <v>103.411</v>
      </c>
      <c r="AL14" s="101">
        <v>216.16899999999998</v>
      </c>
      <c r="AM14" s="100">
        <v>112.758</v>
      </c>
      <c r="AN14" s="100">
        <v>103.411</v>
      </c>
      <c r="AO14" s="101">
        <v>216.16899999999998</v>
      </c>
      <c r="AP14" s="100">
        <v>112.758</v>
      </c>
      <c r="AQ14" s="100">
        <v>103.411</v>
      </c>
      <c r="AR14" s="101">
        <v>216.16899999999998</v>
      </c>
      <c r="AS14" s="99">
        <v>36.982559999999999</v>
      </c>
      <c r="AT14" s="100">
        <v>22.591999999999999</v>
      </c>
      <c r="AU14" s="100">
        <v>17.396999999999998</v>
      </c>
      <c r="AV14" s="101">
        <v>39.988999999999997</v>
      </c>
      <c r="AW14" s="100">
        <v>22.591999999999999</v>
      </c>
      <c r="AX14" s="100">
        <v>17.396999999999998</v>
      </c>
      <c r="AY14" s="101">
        <v>39.988999999999997</v>
      </c>
      <c r="AZ14" s="100">
        <v>22.591999999999999</v>
      </c>
      <c r="BA14" s="100">
        <v>17.396999999999998</v>
      </c>
      <c r="BB14" s="101">
        <v>39.988999999999997</v>
      </c>
      <c r="BC14" s="99"/>
      <c r="BD14" s="100">
        <v>0</v>
      </c>
      <c r="BE14" s="100">
        <v>0</v>
      </c>
      <c r="BF14" s="101">
        <v>0</v>
      </c>
      <c r="BG14" s="100">
        <v>0</v>
      </c>
      <c r="BH14" s="100">
        <v>0</v>
      </c>
      <c r="BI14" s="101">
        <v>0</v>
      </c>
      <c r="BJ14" s="100">
        <v>0</v>
      </c>
      <c r="BK14" s="100">
        <v>0</v>
      </c>
      <c r="BL14" s="101">
        <v>0</v>
      </c>
      <c r="BM14" s="99"/>
      <c r="BN14" s="100">
        <v>0</v>
      </c>
      <c r="BO14" s="100">
        <v>0</v>
      </c>
      <c r="BP14" s="101">
        <v>0</v>
      </c>
      <c r="BQ14" s="100">
        <v>0</v>
      </c>
      <c r="BR14" s="100">
        <v>0</v>
      </c>
      <c r="BS14" s="101">
        <v>0</v>
      </c>
      <c r="BT14" s="100">
        <v>0</v>
      </c>
      <c r="BU14" s="100">
        <v>0</v>
      </c>
      <c r="BV14" s="101">
        <v>0</v>
      </c>
      <c r="BW14" s="99"/>
      <c r="BX14" s="100">
        <v>0</v>
      </c>
      <c r="BY14" s="100">
        <v>0</v>
      </c>
      <c r="BZ14" s="101">
        <v>0</v>
      </c>
      <c r="CA14" s="100">
        <v>0</v>
      </c>
      <c r="CB14" s="100">
        <v>0</v>
      </c>
      <c r="CC14" s="101">
        <v>0</v>
      </c>
      <c r="CD14" s="100">
        <v>0</v>
      </c>
      <c r="CE14" s="100">
        <v>0</v>
      </c>
      <c r="CF14" s="101">
        <v>0</v>
      </c>
      <c r="CG14" s="99">
        <v>69.437740000000005</v>
      </c>
      <c r="CH14" s="100">
        <v>35.82</v>
      </c>
      <c r="CI14" s="100">
        <v>28.409999999999997</v>
      </c>
      <c r="CJ14" s="101">
        <v>64.22999999999999</v>
      </c>
      <c r="CK14" s="100">
        <v>35.82</v>
      </c>
      <c r="CL14" s="100">
        <v>28.409999999999997</v>
      </c>
      <c r="CM14" s="101">
        <v>64.22999999999999</v>
      </c>
      <c r="CN14" s="100">
        <v>35.82</v>
      </c>
      <c r="CO14" s="100">
        <v>28.409999999999997</v>
      </c>
      <c r="CP14" s="101">
        <v>64.22999999999999</v>
      </c>
      <c r="CQ14" s="99">
        <v>45.893300000000011</v>
      </c>
      <c r="CR14" s="100">
        <v>30.504683333254121</v>
      </c>
      <c r="CS14" s="100">
        <v>27.718279276733309</v>
      </c>
      <c r="CT14" s="101">
        <v>58.222962609987434</v>
      </c>
      <c r="CU14" s="100">
        <v>30.504683333254121</v>
      </c>
      <c r="CV14" s="100">
        <v>27.718279276733309</v>
      </c>
      <c r="CW14" s="101">
        <v>58.222962609987434</v>
      </c>
      <c r="CX14" s="100">
        <v>30.504683333254121</v>
      </c>
      <c r="CY14" s="100">
        <v>27.718279276733309</v>
      </c>
      <c r="CZ14" s="101">
        <v>58.222962609987434</v>
      </c>
      <c r="DA14" s="99">
        <v>6.2153100000000023</v>
      </c>
      <c r="DB14" s="100">
        <v>3.5519375926744585</v>
      </c>
      <c r="DC14" s="100">
        <v>2.0051884420078929</v>
      </c>
      <c r="DD14" s="101">
        <v>5.5571260346823514</v>
      </c>
      <c r="DE14" s="100">
        <v>3.5519375926744585</v>
      </c>
      <c r="DF14" s="100">
        <v>2.0051884420078929</v>
      </c>
      <c r="DG14" s="101">
        <v>5.5571260346823514</v>
      </c>
      <c r="DH14" s="100">
        <v>3.5519375926744585</v>
      </c>
      <c r="DI14" s="100">
        <v>2.0051884420078929</v>
      </c>
      <c r="DJ14" s="101">
        <v>5.5571260346823514</v>
      </c>
      <c r="DK14" s="99">
        <v>6.5279876289892673</v>
      </c>
      <c r="DL14" s="100">
        <v>2.8719999999999999</v>
      </c>
      <c r="DM14" s="100">
        <v>2.875</v>
      </c>
      <c r="DN14" s="101">
        <v>5.7469999999999999</v>
      </c>
      <c r="DO14" s="100">
        <v>2.8719999999999999</v>
      </c>
      <c r="DP14" s="100">
        <v>2.875</v>
      </c>
      <c r="DQ14" s="101">
        <v>5.7469999999999999</v>
      </c>
      <c r="DR14" s="100">
        <v>2.8719999999999999</v>
      </c>
      <c r="DS14" s="100">
        <v>2.875</v>
      </c>
      <c r="DT14" s="101">
        <v>5.7469999999999999</v>
      </c>
      <c r="DU14" s="99">
        <v>16.905502371010733</v>
      </c>
      <c r="DV14" s="100">
        <v>9.0180000000000007</v>
      </c>
      <c r="DW14" s="100">
        <v>7.2170000000000005</v>
      </c>
      <c r="DX14" s="101">
        <v>16.234999999999999</v>
      </c>
      <c r="DY14" s="100">
        <v>9.0180000000000007</v>
      </c>
      <c r="DZ14" s="100">
        <v>7.2170000000000005</v>
      </c>
      <c r="EA14" s="101">
        <v>16.234999999999999</v>
      </c>
      <c r="EB14" s="100">
        <v>9.0180000000000007</v>
      </c>
      <c r="EC14" s="100">
        <v>7.2170000000000005</v>
      </c>
      <c r="ED14" s="101">
        <v>16.234999999999999</v>
      </c>
      <c r="EE14" s="99">
        <v>0</v>
      </c>
      <c r="EF14" s="100"/>
      <c r="EG14" s="100"/>
      <c r="EH14" s="101">
        <v>0</v>
      </c>
      <c r="EI14" s="100">
        <v>0</v>
      </c>
      <c r="EJ14" s="100">
        <v>0</v>
      </c>
      <c r="EK14" s="101">
        <v>0</v>
      </c>
      <c r="EL14" s="100">
        <v>0</v>
      </c>
      <c r="EM14" s="100">
        <v>0</v>
      </c>
      <c r="EN14" s="101">
        <v>0</v>
      </c>
    </row>
    <row r="15" spans="1:144" outlineLevel="1" x14ac:dyDescent="0.25">
      <c r="B15" s="102"/>
      <c r="C15" s="104" t="s">
        <v>199</v>
      </c>
      <c r="D15" s="105" t="s">
        <v>200</v>
      </c>
      <c r="E15" s="106">
        <v>3689.9220471869908</v>
      </c>
      <c r="F15" s="106">
        <v>3296.1263079757996</v>
      </c>
      <c r="G15" s="106">
        <v>3783.5192727100753</v>
      </c>
      <c r="H15" s="106">
        <v>3505.2168880970898</v>
      </c>
      <c r="I15" s="106">
        <v>3296.1263079757996</v>
      </c>
      <c r="J15" s="106">
        <v>3783.5192727100753</v>
      </c>
      <c r="K15" s="106">
        <v>3505.2168880970898</v>
      </c>
      <c r="L15" s="106">
        <v>3296.1263079757996</v>
      </c>
      <c r="M15" s="106">
        <v>3783.5192727100753</v>
      </c>
      <c r="N15" s="106">
        <v>3505.2168880970898</v>
      </c>
      <c r="O15" s="106">
        <v>3718.6064626571278</v>
      </c>
      <c r="P15" s="106">
        <v>3144.3516652269882</v>
      </c>
      <c r="Q15" s="106">
        <v>3169.3511654997565</v>
      </c>
      <c r="R15" s="106">
        <v>3156.5470361762295</v>
      </c>
      <c r="S15" s="106">
        <v>3144.3516652269882</v>
      </c>
      <c r="T15" s="106">
        <v>3169.3511654997565</v>
      </c>
      <c r="U15" s="106">
        <v>3156.5470361762295</v>
      </c>
      <c r="V15" s="106">
        <v>3144.3516652269882</v>
      </c>
      <c r="W15" s="106">
        <v>3169.3511654997565</v>
      </c>
      <c r="X15" s="106">
        <v>3156.5470361762295</v>
      </c>
      <c r="Y15" s="106">
        <v>4228.7751042381706</v>
      </c>
      <c r="Z15" s="106">
        <v>3674.042677579655</v>
      </c>
      <c r="AA15" s="106">
        <v>4257.9247046825867</v>
      </c>
      <c r="AB15" s="106">
        <v>3912.0081740094206</v>
      </c>
      <c r="AC15" s="106">
        <v>3674.042677579655</v>
      </c>
      <c r="AD15" s="106">
        <v>4257.9247046825867</v>
      </c>
      <c r="AE15" s="106">
        <v>3912.0081740094206</v>
      </c>
      <c r="AF15" s="106">
        <v>3674.042677579655</v>
      </c>
      <c r="AG15" s="106">
        <v>4257.9247046825867</v>
      </c>
      <c r="AH15" s="106">
        <v>3912.0081740094206</v>
      </c>
      <c r="AI15" s="106">
        <v>5776.7471458133714</v>
      </c>
      <c r="AJ15" s="106">
        <v>5241.510749564206</v>
      </c>
      <c r="AK15" s="106">
        <v>6149.0114464099897</v>
      </c>
      <c r="AL15" s="106">
        <v>5639.6817114531686</v>
      </c>
      <c r="AM15" s="106">
        <v>5241.510749564206</v>
      </c>
      <c r="AN15" s="106">
        <v>6149.0114464099897</v>
      </c>
      <c r="AO15" s="106">
        <v>5639.6817114531686</v>
      </c>
      <c r="AP15" s="106">
        <v>5241.510749564206</v>
      </c>
      <c r="AQ15" s="106">
        <v>6149.0114464099897</v>
      </c>
      <c r="AR15" s="106">
        <v>5639.6817114531686</v>
      </c>
      <c r="AS15" s="106">
        <v>3893.1754600303193</v>
      </c>
      <c r="AT15" s="106">
        <v>4369.8259187620888</v>
      </c>
      <c r="AU15" s="106">
        <v>4694.9256373650987</v>
      </c>
      <c r="AV15" s="106">
        <v>4505.5540595505145</v>
      </c>
      <c r="AW15" s="106">
        <v>4369.8259187620888</v>
      </c>
      <c r="AX15" s="106">
        <v>4694.9256373650987</v>
      </c>
      <c r="AY15" s="106">
        <v>4505.5540595505145</v>
      </c>
      <c r="AZ15" s="106">
        <v>4369.8259187620888</v>
      </c>
      <c r="BA15" s="106">
        <v>4694.9256373650987</v>
      </c>
      <c r="BB15" s="106">
        <v>4505.5540595505145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3844.4800723742505</v>
      </c>
      <c r="CH15" s="106">
        <v>3185.1324915525524</v>
      </c>
      <c r="CI15" s="106">
        <v>3826.2626262626254</v>
      </c>
      <c r="CJ15" s="106">
        <v>3440.0942638316096</v>
      </c>
      <c r="CK15" s="106">
        <v>3185.1324915525524</v>
      </c>
      <c r="CL15" s="106">
        <v>3826.2626262626254</v>
      </c>
      <c r="CM15" s="106">
        <v>3440.0942638316096</v>
      </c>
      <c r="CN15" s="106">
        <v>3185.1324915525524</v>
      </c>
      <c r="CO15" s="106">
        <v>3826.2626262626254</v>
      </c>
      <c r="CP15" s="106">
        <v>3440.0942638316096</v>
      </c>
      <c r="CQ15" s="106">
        <v>3615.1603075969056</v>
      </c>
      <c r="CR15" s="106">
        <v>4551.5791305959592</v>
      </c>
      <c r="CS15" s="106">
        <v>4815.5453920662449</v>
      </c>
      <c r="CT15" s="106">
        <v>4673.5401035469113</v>
      </c>
      <c r="CU15" s="106">
        <v>4551.5791305959592</v>
      </c>
      <c r="CV15" s="106">
        <v>4815.5453920662449</v>
      </c>
      <c r="CW15" s="106">
        <v>4673.5401035469113</v>
      </c>
      <c r="CX15" s="106">
        <v>4551.5791305959592</v>
      </c>
      <c r="CY15" s="106">
        <v>4815.5453920662449</v>
      </c>
      <c r="CZ15" s="106">
        <v>4673.5401035469113</v>
      </c>
      <c r="DA15" s="106">
        <v>3858.7632706276781</v>
      </c>
      <c r="DB15" s="106">
        <v>4260.9616034962319</v>
      </c>
      <c r="DC15" s="106">
        <v>4921.915665213286</v>
      </c>
      <c r="DD15" s="106">
        <v>4477.9420102194617</v>
      </c>
      <c r="DE15" s="106">
        <v>4260.9616034962319</v>
      </c>
      <c r="DF15" s="106">
        <v>4921.915665213286</v>
      </c>
      <c r="DG15" s="106">
        <v>4477.9420102194617</v>
      </c>
      <c r="DH15" s="106">
        <v>4260.9616034962319</v>
      </c>
      <c r="DI15" s="106">
        <v>4921.915665213286</v>
      </c>
      <c r="DJ15" s="106">
        <v>4477.9420102194617</v>
      </c>
      <c r="DK15" s="106">
        <v>1103.522436526182</v>
      </c>
      <c r="DL15" s="106">
        <v>784.17007026341435</v>
      </c>
      <c r="DM15" s="106">
        <v>1206.3771279013586</v>
      </c>
      <c r="DN15" s="106">
        <v>950.60252071673403</v>
      </c>
      <c r="DO15" s="106">
        <v>784.17007026341435</v>
      </c>
      <c r="DP15" s="106">
        <v>1206.3771279013586</v>
      </c>
      <c r="DQ15" s="106">
        <v>950.60252071673403</v>
      </c>
      <c r="DR15" s="106">
        <v>784.17007026341435</v>
      </c>
      <c r="DS15" s="106">
        <v>1206.3771279013586</v>
      </c>
      <c r="DT15" s="106">
        <v>950.60252071673403</v>
      </c>
      <c r="DU15" s="106">
        <v>699.86631605928198</v>
      </c>
      <c r="DV15" s="106">
        <v>603.00543121216572</v>
      </c>
      <c r="DW15" s="106">
        <v>741.62970565940907</v>
      </c>
      <c r="DX15" s="106">
        <v>657.65060416982101</v>
      </c>
      <c r="DY15" s="106">
        <v>603.00543121216572</v>
      </c>
      <c r="DZ15" s="106">
        <v>741.62970565940907</v>
      </c>
      <c r="EA15" s="106">
        <v>657.65060416982101</v>
      </c>
      <c r="EB15" s="106">
        <v>603.00543121216572</v>
      </c>
      <c r="EC15" s="106">
        <v>741.62970565940907</v>
      </c>
      <c r="ED15" s="106">
        <v>657.65060416982101</v>
      </c>
      <c r="EE15" s="106">
        <v>0</v>
      </c>
      <c r="EF15" s="106">
        <v>0</v>
      </c>
      <c r="EG15" s="106">
        <v>0</v>
      </c>
      <c r="EH15" s="106">
        <v>0</v>
      </c>
      <c r="EI15" s="106">
        <v>0</v>
      </c>
      <c r="EJ15" s="106">
        <v>0</v>
      </c>
      <c r="EK15" s="106">
        <v>0</v>
      </c>
      <c r="EL15" s="106">
        <v>0</v>
      </c>
      <c r="EM15" s="106">
        <v>0</v>
      </c>
      <c r="EN15" s="106">
        <v>0</v>
      </c>
    </row>
    <row r="16" spans="1:144" outlineLevel="1" x14ac:dyDescent="0.25">
      <c r="B16" s="108" t="s">
        <v>18</v>
      </c>
      <c r="C16" s="104" t="s">
        <v>201</v>
      </c>
      <c r="D16" s="105" t="s">
        <v>190</v>
      </c>
      <c r="E16" s="106">
        <v>10477.277669999999</v>
      </c>
      <c r="F16" s="106">
        <v>6003.263603438786</v>
      </c>
      <c r="G16" s="106">
        <v>5286.0016126941155</v>
      </c>
      <c r="H16" s="106">
        <v>11289.265216132902</v>
      </c>
      <c r="I16" s="106">
        <v>6003.263603438786</v>
      </c>
      <c r="J16" s="106">
        <v>5286.0016126941155</v>
      </c>
      <c r="K16" s="106">
        <v>11289.265216132902</v>
      </c>
      <c r="L16" s="106">
        <v>6003.263603438786</v>
      </c>
      <c r="M16" s="106">
        <v>5286.0016126941155</v>
      </c>
      <c r="N16" s="106">
        <v>11289.265216132902</v>
      </c>
      <c r="O16" s="106">
        <v>1373.7589600000001</v>
      </c>
      <c r="P16" s="106">
        <v>768.33799999999997</v>
      </c>
      <c r="Q16" s="106">
        <v>741.17199999999991</v>
      </c>
      <c r="R16" s="106">
        <v>1509.51</v>
      </c>
      <c r="S16" s="106">
        <v>768.33799999999997</v>
      </c>
      <c r="T16" s="106">
        <v>741.17199999999991</v>
      </c>
      <c r="U16" s="106">
        <v>1509.51</v>
      </c>
      <c r="V16" s="106">
        <v>768.33799999999997</v>
      </c>
      <c r="W16" s="106">
        <v>741.17199999999991</v>
      </c>
      <c r="X16" s="106">
        <v>1509.51</v>
      </c>
      <c r="Y16" s="106">
        <v>3336.32204</v>
      </c>
      <c r="Z16" s="106">
        <v>1912.377</v>
      </c>
      <c r="AA16" s="106">
        <v>1524.864</v>
      </c>
      <c r="AB16" s="106">
        <v>3437.241</v>
      </c>
      <c r="AC16" s="106">
        <v>1912.377</v>
      </c>
      <c r="AD16" s="106">
        <v>1524.864</v>
      </c>
      <c r="AE16" s="106">
        <v>3437.241</v>
      </c>
      <c r="AF16" s="106">
        <v>1912.377</v>
      </c>
      <c r="AG16" s="106">
        <v>1524.864</v>
      </c>
      <c r="AH16" s="106">
        <v>3437.241</v>
      </c>
      <c r="AI16" s="106">
        <v>1677.9715200000001</v>
      </c>
      <c r="AJ16" s="106">
        <v>957.63099999999997</v>
      </c>
      <c r="AK16" s="106">
        <v>887.83400000000006</v>
      </c>
      <c r="AL16" s="106">
        <v>1845.4650000000001</v>
      </c>
      <c r="AM16" s="106">
        <v>957.63099999999997</v>
      </c>
      <c r="AN16" s="106">
        <v>887.83400000000006</v>
      </c>
      <c r="AO16" s="106">
        <v>1845.4650000000001</v>
      </c>
      <c r="AP16" s="106">
        <v>957.63099999999997</v>
      </c>
      <c r="AQ16" s="106">
        <v>887.83400000000006</v>
      </c>
      <c r="AR16" s="106">
        <v>1845.4650000000001</v>
      </c>
      <c r="AS16" s="106">
        <v>488.16383999999994</v>
      </c>
      <c r="AT16" s="106">
        <v>265.50399999999996</v>
      </c>
      <c r="AU16" s="106">
        <v>249.67500000000001</v>
      </c>
      <c r="AV16" s="106">
        <v>515.17899999999997</v>
      </c>
      <c r="AW16" s="106">
        <v>265.50399999999996</v>
      </c>
      <c r="AX16" s="106">
        <v>249.67500000000001</v>
      </c>
      <c r="AY16" s="106">
        <v>515.17899999999997</v>
      </c>
      <c r="AZ16" s="106">
        <v>265.50399999999996</v>
      </c>
      <c r="BA16" s="106">
        <v>249.67500000000001</v>
      </c>
      <c r="BB16" s="106">
        <v>515.17899999999997</v>
      </c>
      <c r="BC16" s="106">
        <v>350.58729000000005</v>
      </c>
      <c r="BD16" s="106">
        <v>223.16910371922472</v>
      </c>
      <c r="BE16" s="106">
        <v>211.01373863072044</v>
      </c>
      <c r="BF16" s="106">
        <v>434.18284234994513</v>
      </c>
      <c r="BG16" s="106">
        <v>223.16910371922472</v>
      </c>
      <c r="BH16" s="106">
        <v>211.01373863072044</v>
      </c>
      <c r="BI16" s="106">
        <v>434.18284234994513</v>
      </c>
      <c r="BJ16" s="106">
        <v>223.16910371922472</v>
      </c>
      <c r="BK16" s="106">
        <v>211.01373863072044</v>
      </c>
      <c r="BL16" s="106">
        <v>434.18284234994513</v>
      </c>
      <c r="BM16" s="106">
        <v>350.58729000000005</v>
      </c>
      <c r="BN16" s="106">
        <v>221.14213986380304</v>
      </c>
      <c r="BO16" s="106">
        <v>204.3239865108838</v>
      </c>
      <c r="BP16" s="106">
        <v>425.46612637468684</v>
      </c>
      <c r="BQ16" s="106">
        <v>221.14213986380304</v>
      </c>
      <c r="BR16" s="106">
        <v>204.3239865108838</v>
      </c>
      <c r="BS16" s="106">
        <v>425.46612637468684</v>
      </c>
      <c r="BT16" s="106">
        <v>221.14213986380304</v>
      </c>
      <c r="BU16" s="106">
        <v>204.3239865108838</v>
      </c>
      <c r="BV16" s="106">
        <v>425.46612637468684</v>
      </c>
      <c r="BW16" s="106">
        <v>350.58729000000005</v>
      </c>
      <c r="BX16" s="106">
        <v>218.34075641697223</v>
      </c>
      <c r="BY16" s="106">
        <v>202.09627485839576</v>
      </c>
      <c r="BZ16" s="106">
        <v>420.43703127536799</v>
      </c>
      <c r="CA16" s="106">
        <v>218.34075641697223</v>
      </c>
      <c r="CB16" s="106">
        <v>202.09627485839576</v>
      </c>
      <c r="CC16" s="106">
        <v>420.43703127536799</v>
      </c>
      <c r="CD16" s="106">
        <v>218.34075641697223</v>
      </c>
      <c r="CE16" s="106">
        <v>202.09627485839576</v>
      </c>
      <c r="CF16" s="106">
        <v>420.43703127536799</v>
      </c>
      <c r="CG16" s="106">
        <v>502.83734000000004</v>
      </c>
      <c r="CH16" s="106">
        <v>293.84000000000003</v>
      </c>
      <c r="CI16" s="106">
        <v>251.33000000000004</v>
      </c>
      <c r="CJ16" s="106">
        <v>545.17000000000007</v>
      </c>
      <c r="CK16" s="106">
        <v>293.84000000000003</v>
      </c>
      <c r="CL16" s="106">
        <v>251.33000000000004</v>
      </c>
      <c r="CM16" s="106">
        <v>545.17000000000007</v>
      </c>
      <c r="CN16" s="106">
        <v>293.84000000000003</v>
      </c>
      <c r="CO16" s="106">
        <v>251.33000000000004</v>
      </c>
      <c r="CP16" s="106">
        <v>545.17000000000007</v>
      </c>
      <c r="CQ16" s="106">
        <v>583.35310000000015</v>
      </c>
      <c r="CR16" s="106">
        <v>307.12288646958808</v>
      </c>
      <c r="CS16" s="106">
        <v>289.51959593615726</v>
      </c>
      <c r="CT16" s="106">
        <v>596.64248240574534</v>
      </c>
      <c r="CU16" s="106">
        <v>307.12288646958808</v>
      </c>
      <c r="CV16" s="106">
        <v>289.51959593615726</v>
      </c>
      <c r="CW16" s="106">
        <v>596.64248240574534</v>
      </c>
      <c r="CX16" s="106">
        <v>307.12288646958808</v>
      </c>
      <c r="CY16" s="106">
        <v>289.51959593615726</v>
      </c>
      <c r="CZ16" s="106">
        <v>596.64248240574534</v>
      </c>
      <c r="DA16" s="106">
        <v>1284.06549</v>
      </c>
      <c r="DB16" s="106">
        <v>733.72571696919817</v>
      </c>
      <c r="DC16" s="106">
        <v>648.04001675795735</v>
      </c>
      <c r="DD16" s="106">
        <v>1381.7657337271557</v>
      </c>
      <c r="DE16" s="106">
        <v>733.72571696919817</v>
      </c>
      <c r="DF16" s="106">
        <v>648.04001675795735</v>
      </c>
      <c r="DG16" s="106">
        <v>1381.7657337271557</v>
      </c>
      <c r="DH16" s="106">
        <v>733.72571696919817</v>
      </c>
      <c r="DI16" s="106">
        <v>648.04001675795735</v>
      </c>
      <c r="DJ16" s="106">
        <v>1381.7657337271557</v>
      </c>
      <c r="DK16" s="106">
        <v>41.504407877033756</v>
      </c>
      <c r="DL16" s="106">
        <v>21.288</v>
      </c>
      <c r="DM16" s="106">
        <v>19.959000000000003</v>
      </c>
      <c r="DN16" s="106">
        <v>41.247000000000007</v>
      </c>
      <c r="DO16" s="106">
        <v>21.288</v>
      </c>
      <c r="DP16" s="106">
        <v>19.959000000000003</v>
      </c>
      <c r="DQ16" s="106">
        <v>41.247000000000007</v>
      </c>
      <c r="DR16" s="106">
        <v>21.288</v>
      </c>
      <c r="DS16" s="106">
        <v>19.959000000000003</v>
      </c>
      <c r="DT16" s="106">
        <v>41.247000000000007</v>
      </c>
      <c r="DU16" s="106">
        <v>137.5391021229662</v>
      </c>
      <c r="DV16" s="106">
        <v>80.784999999999997</v>
      </c>
      <c r="DW16" s="106">
        <v>56.173999999999992</v>
      </c>
      <c r="DX16" s="106">
        <v>136.959</v>
      </c>
      <c r="DY16" s="106">
        <v>80.784999999999997</v>
      </c>
      <c r="DZ16" s="106">
        <v>56.173999999999992</v>
      </c>
      <c r="EA16" s="106">
        <v>136.959</v>
      </c>
      <c r="EB16" s="106">
        <v>80.784999999999997</v>
      </c>
      <c r="EC16" s="106">
        <v>56.173999999999992</v>
      </c>
      <c r="ED16" s="106">
        <v>136.959</v>
      </c>
      <c r="EE16" s="106">
        <v>0</v>
      </c>
      <c r="EF16" s="106">
        <v>0</v>
      </c>
      <c r="EG16" s="106">
        <v>0</v>
      </c>
      <c r="EH16" s="106">
        <v>0</v>
      </c>
      <c r="EI16" s="106">
        <v>0</v>
      </c>
      <c r="EJ16" s="106">
        <v>0</v>
      </c>
      <c r="EK16" s="106">
        <v>0</v>
      </c>
      <c r="EL16" s="106">
        <v>0</v>
      </c>
      <c r="EM16" s="106">
        <v>0</v>
      </c>
      <c r="EN16" s="106">
        <v>0</v>
      </c>
    </row>
    <row r="17" spans="2:144" outlineLevel="1" x14ac:dyDescent="0.25">
      <c r="B17" s="92"/>
      <c r="C17" s="93" t="s">
        <v>191</v>
      </c>
      <c r="D17" s="105" t="s">
        <v>190</v>
      </c>
      <c r="E17" s="99">
        <v>5897.8345100000006</v>
      </c>
      <c r="F17" s="100">
        <v>3250.049</v>
      </c>
      <c r="G17" s="100">
        <v>2554.0019999999995</v>
      </c>
      <c r="H17" s="101">
        <v>5804.0509999999995</v>
      </c>
      <c r="I17" s="100">
        <v>3250.049</v>
      </c>
      <c r="J17" s="100">
        <v>2554.0019999999995</v>
      </c>
      <c r="K17" s="101">
        <v>5804.0509999999995</v>
      </c>
      <c r="L17" s="100">
        <v>3250.049</v>
      </c>
      <c r="M17" s="100">
        <v>2554.0019999999995</v>
      </c>
      <c r="N17" s="101">
        <v>5804.0509999999995</v>
      </c>
      <c r="O17" s="99">
        <v>1025.94</v>
      </c>
      <c r="P17" s="100">
        <v>559.34000000000015</v>
      </c>
      <c r="Q17" s="100">
        <v>496.67</v>
      </c>
      <c r="R17" s="101">
        <v>1056.0100000000002</v>
      </c>
      <c r="S17" s="100">
        <v>559.34000000000015</v>
      </c>
      <c r="T17" s="100">
        <v>496.67</v>
      </c>
      <c r="U17" s="101">
        <v>1056.0100000000002</v>
      </c>
      <c r="V17" s="100">
        <v>559.34000000000015</v>
      </c>
      <c r="W17" s="100">
        <v>496.67</v>
      </c>
      <c r="X17" s="101">
        <v>1056.0100000000002</v>
      </c>
      <c r="Y17" s="99">
        <v>2363.34</v>
      </c>
      <c r="Z17" s="100">
        <v>1265.8899999999999</v>
      </c>
      <c r="AA17" s="100">
        <v>941.24</v>
      </c>
      <c r="AB17" s="101">
        <v>2207.13</v>
      </c>
      <c r="AC17" s="100">
        <v>1265.8899999999999</v>
      </c>
      <c r="AD17" s="100">
        <v>941.24</v>
      </c>
      <c r="AE17" s="101">
        <v>2207.13</v>
      </c>
      <c r="AF17" s="100">
        <v>1265.8899999999999</v>
      </c>
      <c r="AG17" s="100">
        <v>941.24</v>
      </c>
      <c r="AH17" s="101">
        <v>2207.13</v>
      </c>
      <c r="AI17" s="99">
        <v>1250.0700000000002</v>
      </c>
      <c r="AJ17" s="100">
        <v>712.64</v>
      </c>
      <c r="AK17" s="100">
        <v>580.43999999999994</v>
      </c>
      <c r="AL17" s="101">
        <v>1293.08</v>
      </c>
      <c r="AM17" s="100">
        <v>712.64</v>
      </c>
      <c r="AN17" s="100">
        <v>580.43999999999994</v>
      </c>
      <c r="AO17" s="101">
        <v>1293.08</v>
      </c>
      <c r="AP17" s="100">
        <v>712.64</v>
      </c>
      <c r="AQ17" s="100">
        <v>580.43999999999994</v>
      </c>
      <c r="AR17" s="101">
        <v>1293.08</v>
      </c>
      <c r="AS17" s="99">
        <v>226.14000000000001</v>
      </c>
      <c r="AT17" s="100">
        <v>143.88899999999998</v>
      </c>
      <c r="AU17" s="100">
        <v>98.170999999999992</v>
      </c>
      <c r="AV17" s="101">
        <v>242.05999999999997</v>
      </c>
      <c r="AW17" s="100">
        <v>143.88899999999998</v>
      </c>
      <c r="AX17" s="100">
        <v>98.170999999999992</v>
      </c>
      <c r="AY17" s="101">
        <v>242.05999999999997</v>
      </c>
      <c r="AZ17" s="100">
        <v>143.88899999999998</v>
      </c>
      <c r="BA17" s="100">
        <v>98.170999999999992</v>
      </c>
      <c r="BB17" s="101">
        <v>242.05999999999997</v>
      </c>
      <c r="BC17" s="99"/>
      <c r="BD17" s="100">
        <v>0</v>
      </c>
      <c r="BE17" s="100">
        <v>0</v>
      </c>
      <c r="BF17" s="101">
        <v>0</v>
      </c>
      <c r="BG17" s="100">
        <v>0</v>
      </c>
      <c r="BH17" s="100">
        <v>0</v>
      </c>
      <c r="BI17" s="101">
        <v>0</v>
      </c>
      <c r="BJ17" s="100">
        <v>0</v>
      </c>
      <c r="BK17" s="100">
        <v>0</v>
      </c>
      <c r="BL17" s="101">
        <v>0</v>
      </c>
      <c r="BM17" s="99"/>
      <c r="BN17" s="100">
        <v>0</v>
      </c>
      <c r="BO17" s="100">
        <v>0</v>
      </c>
      <c r="BP17" s="101">
        <v>0</v>
      </c>
      <c r="BQ17" s="100">
        <v>0</v>
      </c>
      <c r="BR17" s="100">
        <v>0</v>
      </c>
      <c r="BS17" s="101">
        <v>0</v>
      </c>
      <c r="BT17" s="100">
        <v>0</v>
      </c>
      <c r="BU17" s="100">
        <v>0</v>
      </c>
      <c r="BV17" s="101">
        <v>0</v>
      </c>
      <c r="BW17" s="99"/>
      <c r="BX17" s="100">
        <v>0</v>
      </c>
      <c r="BY17" s="100">
        <v>0</v>
      </c>
      <c r="BZ17" s="101">
        <v>0</v>
      </c>
      <c r="CA17" s="100">
        <v>0</v>
      </c>
      <c r="CB17" s="100">
        <v>0</v>
      </c>
      <c r="CC17" s="101">
        <v>0</v>
      </c>
      <c r="CD17" s="100">
        <v>0</v>
      </c>
      <c r="CE17" s="100">
        <v>0</v>
      </c>
      <c r="CF17" s="101">
        <v>0</v>
      </c>
      <c r="CG17" s="99">
        <v>341.52</v>
      </c>
      <c r="CH17" s="100">
        <v>211.14000000000001</v>
      </c>
      <c r="CI17" s="100">
        <v>160.31</v>
      </c>
      <c r="CJ17" s="101">
        <v>371.45000000000005</v>
      </c>
      <c r="CK17" s="100">
        <v>211.14000000000001</v>
      </c>
      <c r="CL17" s="100">
        <v>160.31</v>
      </c>
      <c r="CM17" s="101">
        <v>371.45000000000005</v>
      </c>
      <c r="CN17" s="100">
        <v>211.14000000000001</v>
      </c>
      <c r="CO17" s="100">
        <v>160.31</v>
      </c>
      <c r="CP17" s="101">
        <v>371.45000000000005</v>
      </c>
      <c r="CQ17" s="99">
        <v>311.01</v>
      </c>
      <c r="CR17" s="100">
        <v>188.92000000000002</v>
      </c>
      <c r="CS17" s="100">
        <v>158.25</v>
      </c>
      <c r="CT17" s="101">
        <v>347.17</v>
      </c>
      <c r="CU17" s="100">
        <v>188.92000000000002</v>
      </c>
      <c r="CV17" s="100">
        <v>158.25</v>
      </c>
      <c r="CW17" s="101">
        <v>347.17</v>
      </c>
      <c r="CX17" s="100">
        <v>188.92000000000002</v>
      </c>
      <c r="CY17" s="100">
        <v>158.25</v>
      </c>
      <c r="CZ17" s="101">
        <v>347.17</v>
      </c>
      <c r="DA17" s="99">
        <v>218.96999999999997</v>
      </c>
      <c r="DB17" s="100">
        <v>76.900000000000006</v>
      </c>
      <c r="DC17" s="100">
        <v>54.96</v>
      </c>
      <c r="DD17" s="101">
        <v>131.86000000000001</v>
      </c>
      <c r="DE17" s="100">
        <v>76.900000000000006</v>
      </c>
      <c r="DF17" s="100">
        <v>54.96</v>
      </c>
      <c r="DG17" s="101">
        <v>131.86000000000001</v>
      </c>
      <c r="DH17" s="100">
        <v>76.900000000000006</v>
      </c>
      <c r="DI17" s="100">
        <v>54.96</v>
      </c>
      <c r="DJ17" s="101">
        <v>131.86000000000001</v>
      </c>
      <c r="DK17" s="99">
        <v>23.305407877033758</v>
      </c>
      <c r="DL17" s="100">
        <v>10.545000000000003</v>
      </c>
      <c r="DM17" s="100">
        <v>7.7870000000000061</v>
      </c>
      <c r="DN17" s="101">
        <v>18.332000000000008</v>
      </c>
      <c r="DO17" s="100">
        <v>10.545000000000003</v>
      </c>
      <c r="DP17" s="100">
        <v>7.7870000000000061</v>
      </c>
      <c r="DQ17" s="101">
        <v>18.332000000000008</v>
      </c>
      <c r="DR17" s="100">
        <v>10.545000000000003</v>
      </c>
      <c r="DS17" s="100">
        <v>7.7870000000000061</v>
      </c>
      <c r="DT17" s="101">
        <v>18.332000000000008</v>
      </c>
      <c r="DU17" s="99">
        <v>137.5391021229662</v>
      </c>
      <c r="DV17" s="100">
        <v>80.784999999999997</v>
      </c>
      <c r="DW17" s="100">
        <v>56.173999999999999</v>
      </c>
      <c r="DX17" s="101">
        <v>136.959</v>
      </c>
      <c r="DY17" s="100">
        <v>80.784999999999997</v>
      </c>
      <c r="DZ17" s="100">
        <v>56.173999999999999</v>
      </c>
      <c r="EA17" s="101">
        <v>136.959</v>
      </c>
      <c r="EB17" s="100">
        <v>80.784999999999997</v>
      </c>
      <c r="EC17" s="100">
        <v>56.173999999999999</v>
      </c>
      <c r="ED17" s="101">
        <v>136.959</v>
      </c>
      <c r="EE17" s="99"/>
      <c r="EF17" s="100"/>
      <c r="EG17" s="100"/>
      <c r="EH17" s="101">
        <v>0</v>
      </c>
      <c r="EI17" s="100">
        <v>0</v>
      </c>
      <c r="EJ17" s="100">
        <v>0</v>
      </c>
      <c r="EK17" s="101">
        <v>0</v>
      </c>
      <c r="EL17" s="100">
        <v>0</v>
      </c>
      <c r="EM17" s="100">
        <v>0</v>
      </c>
      <c r="EN17" s="101">
        <v>0</v>
      </c>
    </row>
    <row r="18" spans="2:144" outlineLevel="1" x14ac:dyDescent="0.25">
      <c r="B18" s="102"/>
      <c r="C18" s="93" t="s">
        <v>192</v>
      </c>
      <c r="D18" s="105" t="s">
        <v>190</v>
      </c>
      <c r="E18" s="109">
        <v>4579.4431599999989</v>
      </c>
      <c r="F18" s="110">
        <v>2753.2146034387861</v>
      </c>
      <c r="G18" s="110">
        <v>2731.9996126941141</v>
      </c>
      <c r="H18" s="106">
        <v>5485.2142161329002</v>
      </c>
      <c r="I18" s="110">
        <v>2753.2146034387861</v>
      </c>
      <c r="J18" s="110">
        <v>2731.9996126941141</v>
      </c>
      <c r="K18" s="106">
        <v>5485.2142161329002</v>
      </c>
      <c r="L18" s="110">
        <v>2753.2146034387861</v>
      </c>
      <c r="M18" s="110">
        <v>2731.9996126941141</v>
      </c>
      <c r="N18" s="106">
        <v>5485.2142161329002</v>
      </c>
      <c r="O18" s="109">
        <v>347.81896000000006</v>
      </c>
      <c r="P18" s="106">
        <v>208.99799999999982</v>
      </c>
      <c r="Q18" s="106">
        <v>244.5019999999999</v>
      </c>
      <c r="R18" s="106">
        <v>453.49999999999977</v>
      </c>
      <c r="S18" s="106">
        <v>208.99799999999982</v>
      </c>
      <c r="T18" s="106">
        <v>244.5019999999999</v>
      </c>
      <c r="U18" s="106">
        <v>453.49999999999977</v>
      </c>
      <c r="V18" s="106">
        <v>208.99799999999982</v>
      </c>
      <c r="W18" s="106">
        <v>244.5019999999999</v>
      </c>
      <c r="X18" s="106">
        <v>453.49999999999977</v>
      </c>
      <c r="Y18" s="109">
        <v>972.98203999999987</v>
      </c>
      <c r="Z18" s="106">
        <v>646.48700000000008</v>
      </c>
      <c r="AA18" s="106">
        <v>583.62400000000002</v>
      </c>
      <c r="AB18" s="106">
        <v>1230.1109999999999</v>
      </c>
      <c r="AC18" s="106">
        <v>646.48700000000008</v>
      </c>
      <c r="AD18" s="106">
        <v>583.62400000000002</v>
      </c>
      <c r="AE18" s="106">
        <v>1230.1109999999999</v>
      </c>
      <c r="AF18" s="106">
        <v>646.48700000000008</v>
      </c>
      <c r="AG18" s="106">
        <v>583.62400000000002</v>
      </c>
      <c r="AH18" s="106">
        <v>1230.1109999999999</v>
      </c>
      <c r="AI18" s="109">
        <v>427.90151999999989</v>
      </c>
      <c r="AJ18" s="106">
        <v>244.99099999999999</v>
      </c>
      <c r="AK18" s="106">
        <v>307.39400000000012</v>
      </c>
      <c r="AL18" s="106">
        <v>552.38500000000022</v>
      </c>
      <c r="AM18" s="106">
        <v>244.99099999999999</v>
      </c>
      <c r="AN18" s="106">
        <v>307.39400000000012</v>
      </c>
      <c r="AO18" s="106">
        <v>552.38500000000022</v>
      </c>
      <c r="AP18" s="106">
        <v>244.99099999999999</v>
      </c>
      <c r="AQ18" s="106">
        <v>307.39400000000012</v>
      </c>
      <c r="AR18" s="106">
        <v>552.38500000000022</v>
      </c>
      <c r="AS18" s="109">
        <v>262.02383999999995</v>
      </c>
      <c r="AT18" s="106">
        <v>121.61499999999998</v>
      </c>
      <c r="AU18" s="106">
        <v>151.50400000000002</v>
      </c>
      <c r="AV18" s="106">
        <v>273.11900000000003</v>
      </c>
      <c r="AW18" s="106">
        <v>121.61499999999998</v>
      </c>
      <c r="AX18" s="106">
        <v>151.50400000000002</v>
      </c>
      <c r="AY18" s="106">
        <v>273.11900000000003</v>
      </c>
      <c r="AZ18" s="106">
        <v>121.61499999999998</v>
      </c>
      <c r="BA18" s="106">
        <v>151.50400000000002</v>
      </c>
      <c r="BB18" s="106">
        <v>273.11900000000003</v>
      </c>
      <c r="BC18" s="109">
        <v>350.58729000000005</v>
      </c>
      <c r="BD18" s="106">
        <v>223.16910371922472</v>
      </c>
      <c r="BE18" s="106">
        <v>211.01373863072044</v>
      </c>
      <c r="BF18" s="106">
        <v>434.18284234994513</v>
      </c>
      <c r="BG18" s="106">
        <v>223.16910371922472</v>
      </c>
      <c r="BH18" s="106">
        <v>211.01373863072044</v>
      </c>
      <c r="BI18" s="106">
        <v>434.18284234994513</v>
      </c>
      <c r="BJ18" s="106">
        <v>223.16910371922472</v>
      </c>
      <c r="BK18" s="106">
        <v>211.01373863072044</v>
      </c>
      <c r="BL18" s="106">
        <v>434.18284234994513</v>
      </c>
      <c r="BM18" s="109">
        <v>350.58729000000005</v>
      </c>
      <c r="BN18" s="106">
        <v>221.14213986380304</v>
      </c>
      <c r="BO18" s="106">
        <v>204.3239865108838</v>
      </c>
      <c r="BP18" s="106">
        <v>425.46612637468684</v>
      </c>
      <c r="BQ18" s="106">
        <v>221.14213986380304</v>
      </c>
      <c r="BR18" s="106">
        <v>204.3239865108838</v>
      </c>
      <c r="BS18" s="106">
        <v>425.46612637468684</v>
      </c>
      <c r="BT18" s="106">
        <v>221.14213986380304</v>
      </c>
      <c r="BU18" s="106">
        <v>204.3239865108838</v>
      </c>
      <c r="BV18" s="106">
        <v>425.46612637468684</v>
      </c>
      <c r="BW18" s="109">
        <v>350.58729000000005</v>
      </c>
      <c r="BX18" s="106">
        <v>218.34075641697223</v>
      </c>
      <c r="BY18" s="106">
        <v>202.09627485839576</v>
      </c>
      <c r="BZ18" s="106">
        <v>420.43703127536799</v>
      </c>
      <c r="CA18" s="106">
        <v>218.34075641697223</v>
      </c>
      <c r="CB18" s="106">
        <v>202.09627485839576</v>
      </c>
      <c r="CC18" s="106">
        <v>420.43703127536799</v>
      </c>
      <c r="CD18" s="106">
        <v>218.34075641697223</v>
      </c>
      <c r="CE18" s="106">
        <v>202.09627485839576</v>
      </c>
      <c r="CF18" s="106">
        <v>420.43703127536799</v>
      </c>
      <c r="CG18" s="109">
        <v>161.31734000000006</v>
      </c>
      <c r="CH18" s="106">
        <v>82.700000000000017</v>
      </c>
      <c r="CI18" s="106">
        <v>91.020000000000039</v>
      </c>
      <c r="CJ18" s="106">
        <v>173.72000000000003</v>
      </c>
      <c r="CK18" s="106">
        <v>82.700000000000017</v>
      </c>
      <c r="CL18" s="106">
        <v>91.020000000000039</v>
      </c>
      <c r="CM18" s="106">
        <v>173.72000000000003</v>
      </c>
      <c r="CN18" s="106">
        <v>82.700000000000017</v>
      </c>
      <c r="CO18" s="106">
        <v>91.020000000000039</v>
      </c>
      <c r="CP18" s="106">
        <v>173.72000000000003</v>
      </c>
      <c r="CQ18" s="109">
        <v>272.34310000000016</v>
      </c>
      <c r="CR18" s="106">
        <v>118.20288646958807</v>
      </c>
      <c r="CS18" s="106">
        <v>131.26959593615726</v>
      </c>
      <c r="CT18" s="106">
        <v>249.47248240574532</v>
      </c>
      <c r="CU18" s="106">
        <v>118.20288646958807</v>
      </c>
      <c r="CV18" s="106">
        <v>131.26959593615726</v>
      </c>
      <c r="CW18" s="106">
        <v>249.47248240574532</v>
      </c>
      <c r="CX18" s="106">
        <v>118.20288646958807</v>
      </c>
      <c r="CY18" s="106">
        <v>131.26959593615726</v>
      </c>
      <c r="CZ18" s="106">
        <v>249.47248240574532</v>
      </c>
      <c r="DA18" s="109">
        <v>1065.0954899999999</v>
      </c>
      <c r="DB18" s="106">
        <v>656.8257169691982</v>
      </c>
      <c r="DC18" s="106">
        <v>593.08001675795731</v>
      </c>
      <c r="DD18" s="106">
        <v>1249.9057337271556</v>
      </c>
      <c r="DE18" s="106">
        <v>656.8257169691982</v>
      </c>
      <c r="DF18" s="106">
        <v>593.08001675795731</v>
      </c>
      <c r="DG18" s="106">
        <v>1249.9057337271556</v>
      </c>
      <c r="DH18" s="106">
        <v>656.8257169691982</v>
      </c>
      <c r="DI18" s="106">
        <v>593.08001675795731</v>
      </c>
      <c r="DJ18" s="106">
        <v>1249.9057337271556</v>
      </c>
      <c r="DK18" s="109">
        <v>18.198999999999998</v>
      </c>
      <c r="DL18" s="106">
        <v>10.742999999999997</v>
      </c>
      <c r="DM18" s="106">
        <v>12.171999999999997</v>
      </c>
      <c r="DN18" s="106">
        <v>22.914999999999999</v>
      </c>
      <c r="DO18" s="106">
        <v>10.742999999999997</v>
      </c>
      <c r="DP18" s="106">
        <v>12.171999999999997</v>
      </c>
      <c r="DQ18" s="106">
        <v>22.914999999999999</v>
      </c>
      <c r="DR18" s="106">
        <v>10.742999999999997</v>
      </c>
      <c r="DS18" s="106">
        <v>12.171999999999997</v>
      </c>
      <c r="DT18" s="106">
        <v>22.914999999999999</v>
      </c>
      <c r="DU18" s="109">
        <v>0</v>
      </c>
      <c r="DV18" s="106">
        <v>0</v>
      </c>
      <c r="DW18" s="106">
        <v>0</v>
      </c>
      <c r="DX18" s="106">
        <v>0</v>
      </c>
      <c r="DY18" s="106">
        <v>0</v>
      </c>
      <c r="DZ18" s="106">
        <v>0</v>
      </c>
      <c r="EA18" s="106">
        <v>0</v>
      </c>
      <c r="EB18" s="106">
        <v>0</v>
      </c>
      <c r="EC18" s="106">
        <v>0</v>
      </c>
      <c r="ED18" s="106">
        <v>0</v>
      </c>
      <c r="EE18" s="109">
        <v>0</v>
      </c>
      <c r="EF18" s="106">
        <v>0</v>
      </c>
      <c r="EG18" s="106">
        <v>0</v>
      </c>
      <c r="EH18" s="106">
        <v>0</v>
      </c>
      <c r="EI18" s="106">
        <v>0</v>
      </c>
      <c r="EJ18" s="106">
        <v>0</v>
      </c>
      <c r="EK18" s="106">
        <v>0</v>
      </c>
      <c r="EL18" s="106">
        <v>0</v>
      </c>
      <c r="EM18" s="106">
        <v>0</v>
      </c>
      <c r="EN18" s="106">
        <v>0</v>
      </c>
    </row>
    <row r="19" spans="2:144" ht="30" outlineLevel="1" x14ac:dyDescent="0.25">
      <c r="B19" s="108" t="s">
        <v>19</v>
      </c>
      <c r="C19" s="104" t="s">
        <v>202</v>
      </c>
      <c r="D19" s="105" t="s">
        <v>190</v>
      </c>
      <c r="E19" s="111">
        <v>14.11233</v>
      </c>
      <c r="F19" s="100">
        <v>8.2218999999999998</v>
      </c>
      <c r="G19" s="100">
        <v>8.1623999999999999</v>
      </c>
      <c r="H19" s="101">
        <v>16.3843</v>
      </c>
      <c r="I19" s="100">
        <v>8.2218999999999998</v>
      </c>
      <c r="J19" s="100">
        <v>8.1623999999999999</v>
      </c>
      <c r="K19" s="101">
        <v>16.3843</v>
      </c>
      <c r="L19" s="100">
        <v>8.2218999999999998</v>
      </c>
      <c r="M19" s="100">
        <v>8.1623999999999999</v>
      </c>
      <c r="N19" s="101">
        <v>16.3843</v>
      </c>
      <c r="O19" s="111">
        <v>0.46015000000000006</v>
      </c>
      <c r="P19" s="100">
        <v>0.46500000000000002</v>
      </c>
      <c r="Q19" s="100">
        <v>0.46100000000000008</v>
      </c>
      <c r="R19" s="101">
        <v>0.92600000000000016</v>
      </c>
      <c r="S19" s="100">
        <v>0.46500000000000002</v>
      </c>
      <c r="T19" s="100">
        <v>0.46100000000000008</v>
      </c>
      <c r="U19" s="101">
        <v>0.92600000000000016</v>
      </c>
      <c r="V19" s="100">
        <v>0.46500000000000002</v>
      </c>
      <c r="W19" s="100">
        <v>0.46100000000000008</v>
      </c>
      <c r="X19" s="101">
        <v>0.92600000000000016</v>
      </c>
      <c r="Y19" s="111">
        <v>0.69838999999999996</v>
      </c>
      <c r="Z19" s="100">
        <v>0.35199999999999998</v>
      </c>
      <c r="AA19" s="100">
        <v>0.34300000000000003</v>
      </c>
      <c r="AB19" s="101">
        <v>0.69500000000000006</v>
      </c>
      <c r="AC19" s="100">
        <v>0.35199999999999998</v>
      </c>
      <c r="AD19" s="100">
        <v>0.34300000000000003</v>
      </c>
      <c r="AE19" s="101">
        <v>0.69500000000000006</v>
      </c>
      <c r="AF19" s="100">
        <v>0.35199999999999998</v>
      </c>
      <c r="AG19" s="100">
        <v>0.34300000000000003</v>
      </c>
      <c r="AH19" s="101">
        <v>0.69500000000000006</v>
      </c>
      <c r="AI19" s="111">
        <v>0.76191999999999993</v>
      </c>
      <c r="AJ19" s="100">
        <v>0.48500000000000004</v>
      </c>
      <c r="AK19" s="100">
        <v>0.54</v>
      </c>
      <c r="AL19" s="101">
        <v>1.0250000000000001</v>
      </c>
      <c r="AM19" s="100">
        <v>0.48500000000000004</v>
      </c>
      <c r="AN19" s="100">
        <v>0.54</v>
      </c>
      <c r="AO19" s="101">
        <v>1.0250000000000001</v>
      </c>
      <c r="AP19" s="100">
        <v>0.48500000000000004</v>
      </c>
      <c r="AQ19" s="100">
        <v>0.54</v>
      </c>
      <c r="AR19" s="101">
        <v>1.0250000000000001</v>
      </c>
      <c r="AS19" s="111">
        <v>0.65756000000000003</v>
      </c>
      <c r="AT19" s="100">
        <v>0.37799999999999995</v>
      </c>
      <c r="AU19" s="100">
        <v>0.35600000000000004</v>
      </c>
      <c r="AV19" s="101">
        <v>0.73399999999999999</v>
      </c>
      <c r="AW19" s="100">
        <v>0.37799999999999995</v>
      </c>
      <c r="AX19" s="100">
        <v>0.35600000000000004</v>
      </c>
      <c r="AY19" s="101">
        <v>0.73399999999999999</v>
      </c>
      <c r="AZ19" s="100">
        <v>0.37799999999999995</v>
      </c>
      <c r="BA19" s="100">
        <v>0.35600000000000004</v>
      </c>
      <c r="BB19" s="101">
        <v>0.73399999999999999</v>
      </c>
      <c r="BC19" s="111">
        <v>0</v>
      </c>
      <c r="BD19" s="100">
        <v>0</v>
      </c>
      <c r="BE19" s="100">
        <v>0</v>
      </c>
      <c r="BF19" s="101">
        <v>0</v>
      </c>
      <c r="BG19" s="100">
        <v>0</v>
      </c>
      <c r="BH19" s="100">
        <v>0</v>
      </c>
      <c r="BI19" s="101">
        <v>0</v>
      </c>
      <c r="BJ19" s="100">
        <v>0</v>
      </c>
      <c r="BK19" s="100">
        <v>0</v>
      </c>
      <c r="BL19" s="101">
        <v>0</v>
      </c>
      <c r="BM19" s="111">
        <v>0</v>
      </c>
      <c r="BN19" s="100">
        <v>0</v>
      </c>
      <c r="BO19" s="100">
        <v>0</v>
      </c>
      <c r="BP19" s="101">
        <v>0</v>
      </c>
      <c r="BQ19" s="100">
        <v>0</v>
      </c>
      <c r="BR19" s="100">
        <v>0</v>
      </c>
      <c r="BS19" s="101">
        <v>0</v>
      </c>
      <c r="BT19" s="100">
        <v>0</v>
      </c>
      <c r="BU19" s="100">
        <v>0</v>
      </c>
      <c r="BV19" s="101">
        <v>0</v>
      </c>
      <c r="BW19" s="111">
        <v>0</v>
      </c>
      <c r="BX19" s="100">
        <v>0</v>
      </c>
      <c r="BY19" s="100">
        <v>0</v>
      </c>
      <c r="BZ19" s="101">
        <v>0</v>
      </c>
      <c r="CA19" s="100">
        <v>0</v>
      </c>
      <c r="CB19" s="100">
        <v>0</v>
      </c>
      <c r="CC19" s="101">
        <v>0</v>
      </c>
      <c r="CD19" s="100">
        <v>0</v>
      </c>
      <c r="CE19" s="100">
        <v>0</v>
      </c>
      <c r="CF19" s="101">
        <v>0</v>
      </c>
      <c r="CG19" s="111">
        <v>0.19782</v>
      </c>
      <c r="CH19" s="100">
        <v>0.52089999999999992</v>
      </c>
      <c r="CI19" s="100">
        <v>0.5534</v>
      </c>
      <c r="CJ19" s="101">
        <v>1.0743</v>
      </c>
      <c r="CK19" s="100">
        <v>0.52089999999999992</v>
      </c>
      <c r="CL19" s="100">
        <v>0.5534</v>
      </c>
      <c r="CM19" s="101">
        <v>1.0743</v>
      </c>
      <c r="CN19" s="100">
        <v>0.52089999999999992</v>
      </c>
      <c r="CO19" s="100">
        <v>0.5534</v>
      </c>
      <c r="CP19" s="101">
        <v>1.0743</v>
      </c>
      <c r="CQ19" s="111">
        <v>9.4200599999999994</v>
      </c>
      <c r="CR19" s="100">
        <v>4.7610000000000001</v>
      </c>
      <c r="CS19" s="100">
        <v>4.6590000000000007</v>
      </c>
      <c r="CT19" s="101">
        <v>9.4200000000000017</v>
      </c>
      <c r="CU19" s="100">
        <v>4.7610000000000001</v>
      </c>
      <c r="CV19" s="100">
        <v>4.6590000000000007</v>
      </c>
      <c r="CW19" s="101">
        <v>9.4200000000000017</v>
      </c>
      <c r="CX19" s="100">
        <v>4.7610000000000001</v>
      </c>
      <c r="CY19" s="100">
        <v>4.6590000000000007</v>
      </c>
      <c r="CZ19" s="101">
        <v>9.4200000000000017</v>
      </c>
      <c r="DA19" s="111">
        <v>0</v>
      </c>
      <c r="DB19" s="100">
        <v>0</v>
      </c>
      <c r="DC19" s="100">
        <v>0</v>
      </c>
      <c r="DD19" s="101">
        <v>0</v>
      </c>
      <c r="DE19" s="100">
        <v>0</v>
      </c>
      <c r="DF19" s="100">
        <v>0</v>
      </c>
      <c r="DG19" s="101">
        <v>0</v>
      </c>
      <c r="DH19" s="100">
        <v>0</v>
      </c>
      <c r="DI19" s="100">
        <v>0</v>
      </c>
      <c r="DJ19" s="101">
        <v>0</v>
      </c>
      <c r="DK19" s="111">
        <v>0.6642605976095618</v>
      </c>
      <c r="DL19" s="100">
        <v>0.38700000000000001</v>
      </c>
      <c r="DM19" s="100">
        <v>0.48299999999999993</v>
      </c>
      <c r="DN19" s="101">
        <v>0.86999999999999988</v>
      </c>
      <c r="DO19" s="100">
        <v>0.38700000000000001</v>
      </c>
      <c r="DP19" s="100">
        <v>0.48299999999999993</v>
      </c>
      <c r="DQ19" s="101">
        <v>0.86999999999999988</v>
      </c>
      <c r="DR19" s="100">
        <v>0.38700000000000001</v>
      </c>
      <c r="DS19" s="100">
        <v>0.48299999999999993</v>
      </c>
      <c r="DT19" s="101">
        <v>0.86999999999999988</v>
      </c>
      <c r="DU19" s="111">
        <v>1.2521694023904382</v>
      </c>
      <c r="DV19" s="100">
        <v>0.873</v>
      </c>
      <c r="DW19" s="100">
        <v>0.7669999999999999</v>
      </c>
      <c r="DX19" s="101">
        <v>1.64</v>
      </c>
      <c r="DY19" s="100">
        <v>0.873</v>
      </c>
      <c r="DZ19" s="100">
        <v>0.7669999999999999</v>
      </c>
      <c r="EA19" s="101">
        <v>1.64</v>
      </c>
      <c r="EB19" s="100">
        <v>0.873</v>
      </c>
      <c r="EC19" s="100">
        <v>0.7669999999999999</v>
      </c>
      <c r="ED19" s="101">
        <v>1.64</v>
      </c>
      <c r="EE19" s="111">
        <v>0</v>
      </c>
      <c r="EF19" s="100"/>
      <c r="EG19" s="100"/>
      <c r="EH19" s="101">
        <v>0</v>
      </c>
      <c r="EI19" s="100">
        <v>0</v>
      </c>
      <c r="EJ19" s="100">
        <v>0</v>
      </c>
      <c r="EK19" s="101">
        <v>0</v>
      </c>
      <c r="EL19" s="100">
        <v>0</v>
      </c>
      <c r="EM19" s="100">
        <v>0</v>
      </c>
      <c r="EN19" s="101">
        <v>0</v>
      </c>
    </row>
    <row r="20" spans="2:144" outlineLevel="1" x14ac:dyDescent="0.25">
      <c r="B20" s="102"/>
      <c r="C20" s="104" t="s">
        <v>203</v>
      </c>
      <c r="D20" s="105" t="s">
        <v>89</v>
      </c>
      <c r="E20" s="106">
        <v>0.13469462626163273</v>
      </c>
      <c r="F20" s="106">
        <v>0.13695717101761673</v>
      </c>
      <c r="G20" s="106">
        <v>0.15441538989315351</v>
      </c>
      <c r="H20" s="106">
        <v>0.14513167762757534</v>
      </c>
      <c r="I20" s="106">
        <v>0.13695717101761673</v>
      </c>
      <c r="J20" s="106">
        <v>0.15441538989315351</v>
      </c>
      <c r="K20" s="106">
        <v>0.14513167762757534</v>
      </c>
      <c r="L20" s="106">
        <v>0.13695717101761673</v>
      </c>
      <c r="M20" s="106">
        <v>0.15441538989315351</v>
      </c>
      <c r="N20" s="106">
        <v>0.14513167762757534</v>
      </c>
      <c r="O20" s="106">
        <v>3.3495686899832851E-2</v>
      </c>
      <c r="P20" s="106">
        <v>6.0520239790300634E-2</v>
      </c>
      <c r="Q20" s="106">
        <v>6.2198787865704604E-2</v>
      </c>
      <c r="R20" s="106">
        <v>6.1344409775357572E-2</v>
      </c>
      <c r="S20" s="106">
        <v>6.0520239790300634E-2</v>
      </c>
      <c r="T20" s="106">
        <v>6.2198787865704604E-2</v>
      </c>
      <c r="U20" s="106">
        <v>6.1344409775357572E-2</v>
      </c>
      <c r="V20" s="106">
        <v>6.0520239790300634E-2</v>
      </c>
      <c r="W20" s="106">
        <v>6.2198787865704604E-2</v>
      </c>
      <c r="X20" s="106">
        <v>6.1344409775357572E-2</v>
      </c>
      <c r="Y20" s="106">
        <v>2.0932931282616828E-2</v>
      </c>
      <c r="Z20" s="106">
        <v>1.8406412543133494E-2</v>
      </c>
      <c r="AA20" s="106">
        <v>2.2493809283975489E-2</v>
      </c>
      <c r="AB20" s="106">
        <v>2.0219705281066997E-2</v>
      </c>
      <c r="AC20" s="106">
        <v>1.8406412543133494E-2</v>
      </c>
      <c r="AD20" s="106">
        <v>2.2493809283975489E-2</v>
      </c>
      <c r="AE20" s="106">
        <v>2.0219705281066997E-2</v>
      </c>
      <c r="AF20" s="106">
        <v>1.8406412543133494E-2</v>
      </c>
      <c r="AG20" s="106">
        <v>2.2493809283975489E-2</v>
      </c>
      <c r="AH20" s="106">
        <v>2.0219705281066997E-2</v>
      </c>
      <c r="AI20" s="106">
        <v>4.5407206911354484E-2</v>
      </c>
      <c r="AJ20" s="106">
        <v>5.0645812426707154E-2</v>
      </c>
      <c r="AK20" s="106">
        <v>6.0822180722972984E-2</v>
      </c>
      <c r="AL20" s="106">
        <v>5.5541557276892278E-2</v>
      </c>
      <c r="AM20" s="106">
        <v>5.0645812426707154E-2</v>
      </c>
      <c r="AN20" s="106">
        <v>6.0822180722972984E-2</v>
      </c>
      <c r="AO20" s="106">
        <v>5.5541557276892278E-2</v>
      </c>
      <c r="AP20" s="106">
        <v>5.0645812426707154E-2</v>
      </c>
      <c r="AQ20" s="106">
        <v>6.0822180722972984E-2</v>
      </c>
      <c r="AR20" s="106">
        <v>5.5541557276892278E-2</v>
      </c>
      <c r="AS20" s="106">
        <v>0.1347006775430151</v>
      </c>
      <c r="AT20" s="106">
        <v>0.14237073641075088</v>
      </c>
      <c r="AU20" s="106">
        <v>0.14258536096926003</v>
      </c>
      <c r="AV20" s="106">
        <v>0.14247475149414088</v>
      </c>
      <c r="AW20" s="106">
        <v>0.14237073641075088</v>
      </c>
      <c r="AX20" s="106">
        <v>0.14258536096926003</v>
      </c>
      <c r="AY20" s="106">
        <v>0.14247475149414088</v>
      </c>
      <c r="AZ20" s="106">
        <v>0.14237073641075088</v>
      </c>
      <c r="BA20" s="106">
        <v>0.14258536096926003</v>
      </c>
      <c r="BB20" s="106">
        <v>0.14247475149414088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3.9340753811162865E-2</v>
      </c>
      <c r="CH20" s="106">
        <v>0.17727334603866046</v>
      </c>
      <c r="CI20" s="106">
        <v>0.22018859666573823</v>
      </c>
      <c r="CJ20" s="106">
        <v>0.19705779848487626</v>
      </c>
      <c r="CK20" s="106">
        <v>0.17727334603866046</v>
      </c>
      <c r="CL20" s="106">
        <v>0.22018859666573823</v>
      </c>
      <c r="CM20" s="106">
        <v>0.19705779848487626</v>
      </c>
      <c r="CN20" s="106">
        <v>0.17727334603866046</v>
      </c>
      <c r="CO20" s="106">
        <v>0.22018859666573823</v>
      </c>
      <c r="CP20" s="106">
        <v>0.19705779848487626</v>
      </c>
      <c r="CQ20" s="106">
        <v>1.6148127094893292</v>
      </c>
      <c r="CR20" s="106">
        <v>1.5501938180928903</v>
      </c>
      <c r="CS20" s="106">
        <v>1.6092174987103012</v>
      </c>
      <c r="CT20" s="106">
        <v>1.5788349435020541</v>
      </c>
      <c r="CU20" s="106">
        <v>1.5501938180928903</v>
      </c>
      <c r="CV20" s="106">
        <v>1.6092174987103012</v>
      </c>
      <c r="CW20" s="106">
        <v>1.5788349435020541</v>
      </c>
      <c r="CX20" s="106">
        <v>1.5501938180928903</v>
      </c>
      <c r="CY20" s="106">
        <v>1.6092174987103012</v>
      </c>
      <c r="CZ20" s="106">
        <v>1.5788349435020541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1.6004579551588467</v>
      </c>
      <c r="DL20" s="106">
        <v>1.8179255918827508</v>
      </c>
      <c r="DM20" s="106">
        <v>2.419960919885765</v>
      </c>
      <c r="DN20" s="106">
        <v>2.1092443086769941</v>
      </c>
      <c r="DO20" s="106">
        <v>1.8179255918827508</v>
      </c>
      <c r="DP20" s="106">
        <v>2.419960919885765</v>
      </c>
      <c r="DQ20" s="106">
        <v>2.1092443086769941</v>
      </c>
      <c r="DR20" s="106">
        <v>1.8179255918827508</v>
      </c>
      <c r="DS20" s="106">
        <v>2.419960919885765</v>
      </c>
      <c r="DT20" s="106">
        <v>2.1092443086769941</v>
      </c>
      <c r="DU20" s="106">
        <v>0.91040975479899666</v>
      </c>
      <c r="DV20" s="106">
        <v>1.0806461595593242</v>
      </c>
      <c r="DW20" s="106">
        <v>1.3654003631573326</v>
      </c>
      <c r="DX20" s="106">
        <v>1.19743864952285</v>
      </c>
      <c r="DY20" s="106">
        <v>1.0806461595593242</v>
      </c>
      <c r="DZ20" s="106">
        <v>1.3654003631573326</v>
      </c>
      <c r="EA20" s="106">
        <v>1.19743864952285</v>
      </c>
      <c r="EB20" s="106">
        <v>1.0806461595593242</v>
      </c>
      <c r="EC20" s="106">
        <v>1.3654003631573326</v>
      </c>
      <c r="ED20" s="106">
        <v>1.19743864952285</v>
      </c>
      <c r="EE20" s="106">
        <v>0</v>
      </c>
      <c r="EF20" s="106">
        <v>0</v>
      </c>
      <c r="EG20" s="106">
        <v>0</v>
      </c>
      <c r="EH20" s="106">
        <v>0</v>
      </c>
      <c r="EI20" s="106">
        <v>0</v>
      </c>
      <c r="EJ20" s="106">
        <v>0</v>
      </c>
      <c r="EK20" s="106">
        <v>0</v>
      </c>
      <c r="EL20" s="106">
        <v>0</v>
      </c>
      <c r="EM20" s="106">
        <v>0</v>
      </c>
      <c r="EN20" s="106">
        <v>0</v>
      </c>
    </row>
    <row r="21" spans="2:144" ht="30" outlineLevel="1" x14ac:dyDescent="0.25">
      <c r="B21" s="108" t="s">
        <v>20</v>
      </c>
      <c r="C21" s="104" t="s">
        <v>204</v>
      </c>
      <c r="D21" s="105" t="s">
        <v>190</v>
      </c>
      <c r="E21" s="111">
        <v>133.84149000000002</v>
      </c>
      <c r="F21" s="100">
        <v>51.53</v>
      </c>
      <c r="G21" s="100">
        <v>46.535000000000004</v>
      </c>
      <c r="H21" s="101">
        <v>98.064999999999998</v>
      </c>
      <c r="I21" s="100">
        <v>51.53</v>
      </c>
      <c r="J21" s="100">
        <v>46.535000000000004</v>
      </c>
      <c r="K21" s="101">
        <v>98.064999999999998</v>
      </c>
      <c r="L21" s="100">
        <v>51.53</v>
      </c>
      <c r="M21" s="100">
        <v>46.535000000000004</v>
      </c>
      <c r="N21" s="101">
        <v>98.064999999999998</v>
      </c>
      <c r="O21" s="111">
        <v>15.604390000000002</v>
      </c>
      <c r="P21" s="100">
        <v>9.1900000000000013</v>
      </c>
      <c r="Q21" s="100">
        <v>8.879999999999999</v>
      </c>
      <c r="R21" s="101">
        <v>18.07</v>
      </c>
      <c r="S21" s="100">
        <v>9.1900000000000013</v>
      </c>
      <c r="T21" s="100">
        <v>8.879999999999999</v>
      </c>
      <c r="U21" s="101">
        <v>18.07</v>
      </c>
      <c r="V21" s="100">
        <v>9.1900000000000013</v>
      </c>
      <c r="W21" s="100">
        <v>8.879999999999999</v>
      </c>
      <c r="X21" s="101">
        <v>18.07</v>
      </c>
      <c r="Y21" s="111">
        <v>39.300890000000003</v>
      </c>
      <c r="Z21" s="100">
        <v>12.95</v>
      </c>
      <c r="AA21" s="100">
        <v>10.4</v>
      </c>
      <c r="AB21" s="101">
        <v>23.35</v>
      </c>
      <c r="AC21" s="100">
        <v>12.95</v>
      </c>
      <c r="AD21" s="100">
        <v>10.4</v>
      </c>
      <c r="AE21" s="101">
        <v>23.35</v>
      </c>
      <c r="AF21" s="100">
        <v>12.95</v>
      </c>
      <c r="AG21" s="100">
        <v>10.4</v>
      </c>
      <c r="AH21" s="101">
        <v>23.35</v>
      </c>
      <c r="AI21" s="111">
        <v>21.237849999999998</v>
      </c>
      <c r="AJ21" s="100">
        <v>10.907</v>
      </c>
      <c r="AK21" s="100">
        <v>9.9670000000000005</v>
      </c>
      <c r="AL21" s="101">
        <v>20.874000000000002</v>
      </c>
      <c r="AM21" s="100">
        <v>10.907</v>
      </c>
      <c r="AN21" s="100">
        <v>9.9670000000000005</v>
      </c>
      <c r="AO21" s="101">
        <v>20.874000000000002</v>
      </c>
      <c r="AP21" s="100">
        <v>10.907</v>
      </c>
      <c r="AQ21" s="100">
        <v>9.9670000000000005</v>
      </c>
      <c r="AR21" s="101">
        <v>20.874000000000002</v>
      </c>
      <c r="AS21" s="111">
        <v>10.51336</v>
      </c>
      <c r="AT21" s="100">
        <v>2.9869999999999997</v>
      </c>
      <c r="AU21" s="100">
        <v>2.9180000000000001</v>
      </c>
      <c r="AV21" s="101">
        <v>5.9049999999999994</v>
      </c>
      <c r="AW21" s="100">
        <v>2.9869999999999997</v>
      </c>
      <c r="AX21" s="100">
        <v>2.9180000000000001</v>
      </c>
      <c r="AY21" s="101">
        <v>5.9049999999999994</v>
      </c>
      <c r="AZ21" s="100">
        <v>2.9869999999999997</v>
      </c>
      <c r="BA21" s="100">
        <v>2.9180000000000001</v>
      </c>
      <c r="BB21" s="101">
        <v>5.9049999999999994</v>
      </c>
      <c r="BC21" s="111">
        <v>5.3181099999999999</v>
      </c>
      <c r="BD21" s="100">
        <v>0</v>
      </c>
      <c r="BE21" s="100">
        <v>0</v>
      </c>
      <c r="BF21" s="101">
        <v>0</v>
      </c>
      <c r="BG21" s="100">
        <v>0</v>
      </c>
      <c r="BH21" s="100">
        <v>0</v>
      </c>
      <c r="BI21" s="101">
        <v>0</v>
      </c>
      <c r="BJ21" s="100">
        <v>0</v>
      </c>
      <c r="BK21" s="100">
        <v>0</v>
      </c>
      <c r="BL21" s="101">
        <v>0</v>
      </c>
      <c r="BM21" s="111">
        <v>5.3181099999999999</v>
      </c>
      <c r="BN21" s="100">
        <v>0</v>
      </c>
      <c r="BO21" s="100">
        <v>0</v>
      </c>
      <c r="BP21" s="101">
        <v>0</v>
      </c>
      <c r="BQ21" s="100">
        <v>0</v>
      </c>
      <c r="BR21" s="100">
        <v>0</v>
      </c>
      <c r="BS21" s="101">
        <v>0</v>
      </c>
      <c r="BT21" s="100">
        <v>0</v>
      </c>
      <c r="BU21" s="100">
        <v>0</v>
      </c>
      <c r="BV21" s="101">
        <v>0</v>
      </c>
      <c r="BW21" s="111">
        <v>5.3181099999999981</v>
      </c>
      <c r="BX21" s="100">
        <v>0</v>
      </c>
      <c r="BY21" s="100">
        <v>0</v>
      </c>
      <c r="BZ21" s="101">
        <v>0</v>
      </c>
      <c r="CA21" s="100">
        <v>0</v>
      </c>
      <c r="CB21" s="100">
        <v>0</v>
      </c>
      <c r="CC21" s="101">
        <v>0</v>
      </c>
      <c r="CD21" s="100">
        <v>0</v>
      </c>
      <c r="CE21" s="100">
        <v>0</v>
      </c>
      <c r="CF21" s="101">
        <v>0</v>
      </c>
      <c r="CG21" s="111">
        <v>6.5281200000000004</v>
      </c>
      <c r="CH21" s="100">
        <v>2.06</v>
      </c>
      <c r="CI21" s="100">
        <v>1.875</v>
      </c>
      <c r="CJ21" s="101">
        <v>3.9350000000000001</v>
      </c>
      <c r="CK21" s="100">
        <v>2.06</v>
      </c>
      <c r="CL21" s="100">
        <v>1.875</v>
      </c>
      <c r="CM21" s="101">
        <v>3.9350000000000001</v>
      </c>
      <c r="CN21" s="100">
        <v>2.06</v>
      </c>
      <c r="CO21" s="100">
        <v>1.875</v>
      </c>
      <c r="CP21" s="101">
        <v>3.9350000000000001</v>
      </c>
      <c r="CQ21" s="111">
        <v>8.7239599999999999</v>
      </c>
      <c r="CR21" s="100">
        <v>4.6789999999999994</v>
      </c>
      <c r="CS21" s="100">
        <v>4.0440000000000005</v>
      </c>
      <c r="CT21" s="101">
        <v>8.722999999999999</v>
      </c>
      <c r="CU21" s="100">
        <v>4.6789999999999994</v>
      </c>
      <c r="CV21" s="100">
        <v>4.0440000000000005</v>
      </c>
      <c r="CW21" s="101">
        <v>8.722999999999999</v>
      </c>
      <c r="CX21" s="100">
        <v>4.6789999999999994</v>
      </c>
      <c r="CY21" s="100">
        <v>4.0440000000000005</v>
      </c>
      <c r="CZ21" s="101">
        <v>8.722999999999999</v>
      </c>
      <c r="DA21" s="111">
        <v>14.55152</v>
      </c>
      <c r="DB21" s="100">
        <v>7.8789999999999996</v>
      </c>
      <c r="DC21" s="100">
        <v>7.673</v>
      </c>
      <c r="DD21" s="101">
        <v>15.552</v>
      </c>
      <c r="DE21" s="100">
        <v>7.8789999999999996</v>
      </c>
      <c r="DF21" s="100">
        <v>7.673</v>
      </c>
      <c r="DG21" s="101">
        <v>15.552</v>
      </c>
      <c r="DH21" s="100">
        <v>7.8789999999999996</v>
      </c>
      <c r="DI21" s="100">
        <v>7.673</v>
      </c>
      <c r="DJ21" s="101">
        <v>15.552</v>
      </c>
      <c r="DK21" s="111">
        <v>0.43863443840579702</v>
      </c>
      <c r="DL21" s="100">
        <v>0.23699999999999999</v>
      </c>
      <c r="DM21" s="100">
        <v>0.27200000000000002</v>
      </c>
      <c r="DN21" s="101">
        <v>0.50900000000000001</v>
      </c>
      <c r="DO21" s="100">
        <v>0.23699999999999999</v>
      </c>
      <c r="DP21" s="100">
        <v>0.27200000000000002</v>
      </c>
      <c r="DQ21" s="101">
        <v>0.50900000000000001</v>
      </c>
      <c r="DR21" s="100">
        <v>0.23699999999999999</v>
      </c>
      <c r="DS21" s="100">
        <v>0.27200000000000002</v>
      </c>
      <c r="DT21" s="101">
        <v>0.50900000000000001</v>
      </c>
      <c r="DU21" s="111">
        <v>0.98843556159420287</v>
      </c>
      <c r="DV21" s="100">
        <v>0.64100000000000001</v>
      </c>
      <c r="DW21" s="100">
        <v>0.50600000000000001</v>
      </c>
      <c r="DX21" s="101">
        <v>1.147</v>
      </c>
      <c r="DY21" s="100">
        <v>0.64100000000000001</v>
      </c>
      <c r="DZ21" s="100">
        <v>0.50600000000000001</v>
      </c>
      <c r="EA21" s="101">
        <v>1.147</v>
      </c>
      <c r="EB21" s="100">
        <v>0.64100000000000001</v>
      </c>
      <c r="EC21" s="100">
        <v>0.50600000000000001</v>
      </c>
      <c r="ED21" s="101">
        <v>1.147</v>
      </c>
      <c r="EE21" s="111">
        <v>0</v>
      </c>
      <c r="EF21" s="100"/>
      <c r="EG21" s="100"/>
      <c r="EH21" s="101">
        <v>0</v>
      </c>
      <c r="EI21" s="100">
        <v>0</v>
      </c>
      <c r="EJ21" s="100">
        <v>0</v>
      </c>
      <c r="EK21" s="101">
        <v>0</v>
      </c>
      <c r="EL21" s="100">
        <v>0</v>
      </c>
      <c r="EM21" s="100">
        <v>0</v>
      </c>
      <c r="EN21" s="101">
        <v>0</v>
      </c>
    </row>
    <row r="22" spans="2:144" outlineLevel="1" x14ac:dyDescent="0.25">
      <c r="B22" s="102"/>
      <c r="C22" s="104" t="s">
        <v>203</v>
      </c>
      <c r="D22" s="105" t="s">
        <v>89</v>
      </c>
      <c r="E22" s="106">
        <v>1.2774452888963095</v>
      </c>
      <c r="F22" s="106">
        <v>0.85836643872314078</v>
      </c>
      <c r="G22" s="106">
        <v>0.88034403713097842</v>
      </c>
      <c r="H22" s="106">
        <v>0.86865706600514969</v>
      </c>
      <c r="I22" s="106">
        <v>0.85836643872314078</v>
      </c>
      <c r="J22" s="106">
        <v>0.88034403713097842</v>
      </c>
      <c r="K22" s="106">
        <v>0.86865706600514969</v>
      </c>
      <c r="L22" s="106">
        <v>0.85836643872314078</v>
      </c>
      <c r="M22" s="106">
        <v>0.88034403713097842</v>
      </c>
      <c r="N22" s="106">
        <v>0.86865706600514969</v>
      </c>
      <c r="O22" s="106">
        <v>1.1358899526304091</v>
      </c>
      <c r="P22" s="106">
        <v>1.1960881799416405</v>
      </c>
      <c r="Q22" s="106">
        <v>1.1981024647450256</v>
      </c>
      <c r="R22" s="106">
        <v>1.1970771972361893</v>
      </c>
      <c r="S22" s="106">
        <v>1.1960881799416405</v>
      </c>
      <c r="T22" s="106">
        <v>1.1981024647450256</v>
      </c>
      <c r="U22" s="106">
        <v>1.1970771972361893</v>
      </c>
      <c r="V22" s="106">
        <v>1.1960881799416405</v>
      </c>
      <c r="W22" s="106">
        <v>1.1981024647450256</v>
      </c>
      <c r="X22" s="106">
        <v>1.1970771972361893</v>
      </c>
      <c r="Y22" s="106">
        <v>1.1779705174983648</v>
      </c>
      <c r="Z22" s="106">
        <v>0.67716773418630316</v>
      </c>
      <c r="AA22" s="106">
        <v>0.68202803659867373</v>
      </c>
      <c r="AB22" s="106">
        <v>0.67932391124160341</v>
      </c>
      <c r="AC22" s="106">
        <v>0.67716773418630316</v>
      </c>
      <c r="AD22" s="106">
        <v>0.68202803659867373</v>
      </c>
      <c r="AE22" s="106">
        <v>0.67932391124160341</v>
      </c>
      <c r="AF22" s="106">
        <v>0.67716773418630316</v>
      </c>
      <c r="AG22" s="106">
        <v>0.68202803659867373</v>
      </c>
      <c r="AH22" s="106">
        <v>0.67932391124160341</v>
      </c>
      <c r="AI22" s="106">
        <v>1.2656859634900117</v>
      </c>
      <c r="AJ22" s="106">
        <v>1.1389564456455565</v>
      </c>
      <c r="AK22" s="106">
        <v>1.1226197690108737</v>
      </c>
      <c r="AL22" s="106">
        <v>1.1310970405832677</v>
      </c>
      <c r="AM22" s="106">
        <v>1.1389564456455565</v>
      </c>
      <c r="AN22" s="106">
        <v>1.1226197690108737</v>
      </c>
      <c r="AO22" s="106">
        <v>1.1310970405832677</v>
      </c>
      <c r="AP22" s="106">
        <v>1.1389564456455565</v>
      </c>
      <c r="AQ22" s="106">
        <v>1.1226197690108737</v>
      </c>
      <c r="AR22" s="106">
        <v>1.1310970405832677</v>
      </c>
      <c r="AS22" s="106">
        <v>2.1536539863337691</v>
      </c>
      <c r="AT22" s="106">
        <v>1.1250301313727853</v>
      </c>
      <c r="AU22" s="106">
        <v>1.1687193351356764</v>
      </c>
      <c r="AV22" s="106">
        <v>1.1462035525516374</v>
      </c>
      <c r="AW22" s="106">
        <v>1.1250301313727853</v>
      </c>
      <c r="AX22" s="106">
        <v>1.1687193351356764</v>
      </c>
      <c r="AY22" s="106">
        <v>1.1462035525516374</v>
      </c>
      <c r="AZ22" s="106">
        <v>1.1250301313727853</v>
      </c>
      <c r="BA22" s="106">
        <v>1.1687193351356764</v>
      </c>
      <c r="BB22" s="106">
        <v>1.1462035525516374</v>
      </c>
      <c r="BC22" s="106">
        <v>1.5169146605400325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1.5169146605400325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1.5169146605400319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1.298256808056458</v>
      </c>
      <c r="CH22" s="106">
        <v>0.70106180234141025</v>
      </c>
      <c r="CI22" s="106">
        <v>0.746031114471014</v>
      </c>
      <c r="CJ22" s="106">
        <v>0.7217932021204394</v>
      </c>
      <c r="CK22" s="106">
        <v>0.70106180234141025</v>
      </c>
      <c r="CL22" s="106">
        <v>0.746031114471014</v>
      </c>
      <c r="CM22" s="106">
        <v>0.7217932021204394</v>
      </c>
      <c r="CN22" s="106">
        <v>0.70106180234141025</v>
      </c>
      <c r="CO22" s="106">
        <v>0.746031114471014</v>
      </c>
      <c r="CP22" s="106">
        <v>0.7217932021204394</v>
      </c>
      <c r="CQ22" s="106">
        <v>1.495485324411578</v>
      </c>
      <c r="CR22" s="106">
        <v>1.5234944076573478</v>
      </c>
      <c r="CS22" s="106">
        <v>1.3967966440833779</v>
      </c>
      <c r="CT22" s="106">
        <v>1.4620145660476023</v>
      </c>
      <c r="CU22" s="106">
        <v>1.5234944076573478</v>
      </c>
      <c r="CV22" s="106">
        <v>1.3967966440833779</v>
      </c>
      <c r="CW22" s="106">
        <v>1.4620145660476023</v>
      </c>
      <c r="CX22" s="106">
        <v>1.5234944076573478</v>
      </c>
      <c r="CY22" s="106">
        <v>1.3967966440833779</v>
      </c>
      <c r="CZ22" s="106">
        <v>1.4620145660476023</v>
      </c>
      <c r="DA22" s="106">
        <v>1.1332381497146224</v>
      </c>
      <c r="DB22" s="106">
        <v>1.0738345157841536</v>
      </c>
      <c r="DC22" s="106">
        <v>1.1840318192673991</v>
      </c>
      <c r="DD22" s="106">
        <v>1.1255164041483536</v>
      </c>
      <c r="DE22" s="106">
        <v>1.0738345157841536</v>
      </c>
      <c r="DF22" s="106">
        <v>1.1840318192673991</v>
      </c>
      <c r="DG22" s="106">
        <v>1.1255164041483536</v>
      </c>
      <c r="DH22" s="106">
        <v>1.0738345157841536</v>
      </c>
      <c r="DI22" s="106">
        <v>1.1840318192673991</v>
      </c>
      <c r="DJ22" s="106">
        <v>1.1255164041483536</v>
      </c>
      <c r="DK22" s="106">
        <v>1.056838203077975</v>
      </c>
      <c r="DL22" s="106">
        <v>1.1133032694475762</v>
      </c>
      <c r="DM22" s="106">
        <v>1.3627937271406381</v>
      </c>
      <c r="DN22" s="106">
        <v>1.234029141513322</v>
      </c>
      <c r="DO22" s="106">
        <v>1.1133032694475762</v>
      </c>
      <c r="DP22" s="106">
        <v>1.3627937271406381</v>
      </c>
      <c r="DQ22" s="106">
        <v>1.234029141513322</v>
      </c>
      <c r="DR22" s="106">
        <v>1.1133032694475762</v>
      </c>
      <c r="DS22" s="106">
        <v>1.3627937271406381</v>
      </c>
      <c r="DT22" s="106">
        <v>1.234029141513322</v>
      </c>
      <c r="DU22" s="106">
        <v>0.71865785535701454</v>
      </c>
      <c r="DV22" s="106">
        <v>0.79346413319304343</v>
      </c>
      <c r="DW22" s="106">
        <v>0.90077259942322085</v>
      </c>
      <c r="DX22" s="106">
        <v>0.83747690914799322</v>
      </c>
      <c r="DY22" s="106">
        <v>0.79346413319304343</v>
      </c>
      <c r="DZ22" s="106">
        <v>0.90077259942322085</v>
      </c>
      <c r="EA22" s="106">
        <v>0.83747690914799322</v>
      </c>
      <c r="EB22" s="106">
        <v>0.79346413319304343</v>
      </c>
      <c r="EC22" s="106">
        <v>0.90077259942322085</v>
      </c>
      <c r="ED22" s="106">
        <v>0.83747690914799322</v>
      </c>
      <c r="EE22" s="106">
        <v>0</v>
      </c>
      <c r="EF22" s="106">
        <v>0</v>
      </c>
      <c r="EG22" s="106">
        <v>0</v>
      </c>
      <c r="EH22" s="106">
        <v>0</v>
      </c>
      <c r="EI22" s="106">
        <v>0</v>
      </c>
      <c r="EJ22" s="106">
        <v>0</v>
      </c>
      <c r="EK22" s="106">
        <v>0</v>
      </c>
      <c r="EL22" s="106">
        <v>0</v>
      </c>
      <c r="EM22" s="106">
        <v>0</v>
      </c>
      <c r="EN22" s="106">
        <v>0</v>
      </c>
    </row>
    <row r="23" spans="2:144" outlineLevel="1" x14ac:dyDescent="0.25">
      <c r="B23" s="112" t="s">
        <v>21</v>
      </c>
      <c r="C23" s="113" t="s">
        <v>205</v>
      </c>
      <c r="D23" s="114" t="s">
        <v>190</v>
      </c>
      <c r="E23" s="115">
        <v>10329.323849999999</v>
      </c>
      <c r="F23" s="115">
        <v>5943.5117034387868</v>
      </c>
      <c r="G23" s="115">
        <v>5231.3042126941154</v>
      </c>
      <c r="H23" s="115">
        <v>11174.815916132902</v>
      </c>
      <c r="I23" s="115">
        <v>5943.5117034387868</v>
      </c>
      <c r="J23" s="115">
        <v>5231.3042126941154</v>
      </c>
      <c r="K23" s="115">
        <v>11174.815916132902</v>
      </c>
      <c r="L23" s="115">
        <v>5943.5117034387868</v>
      </c>
      <c r="M23" s="115">
        <v>5231.3042126941154</v>
      </c>
      <c r="N23" s="115">
        <v>11174.815916132902</v>
      </c>
      <c r="O23" s="115">
        <v>1357.69442</v>
      </c>
      <c r="P23" s="115">
        <v>758.68299999999988</v>
      </c>
      <c r="Q23" s="115">
        <v>731.8309999999999</v>
      </c>
      <c r="R23" s="115">
        <v>1490.5140000000001</v>
      </c>
      <c r="S23" s="115">
        <v>758.68299999999988</v>
      </c>
      <c r="T23" s="115">
        <v>731.8309999999999</v>
      </c>
      <c r="U23" s="115">
        <v>1490.5140000000001</v>
      </c>
      <c r="V23" s="115">
        <v>758.68299999999988</v>
      </c>
      <c r="W23" s="115">
        <v>731.8309999999999</v>
      </c>
      <c r="X23" s="115">
        <v>1490.5140000000001</v>
      </c>
      <c r="Y23" s="115">
        <v>3296.32276</v>
      </c>
      <c r="Z23" s="115">
        <v>1899.0749999999998</v>
      </c>
      <c r="AA23" s="115">
        <v>1514.1209999999999</v>
      </c>
      <c r="AB23" s="115">
        <v>3413.1959999999999</v>
      </c>
      <c r="AC23" s="115">
        <v>1899.0749999999998</v>
      </c>
      <c r="AD23" s="115">
        <v>1514.1209999999999</v>
      </c>
      <c r="AE23" s="115">
        <v>3413.1959999999999</v>
      </c>
      <c r="AF23" s="115">
        <v>1899.0749999999998</v>
      </c>
      <c r="AG23" s="115">
        <v>1514.1209999999999</v>
      </c>
      <c r="AH23" s="115">
        <v>3413.1959999999999</v>
      </c>
      <c r="AI23" s="115">
        <v>1655.9717500000002</v>
      </c>
      <c r="AJ23" s="115">
        <v>946.23899999999992</v>
      </c>
      <c r="AK23" s="115">
        <v>877.32700000000011</v>
      </c>
      <c r="AL23" s="115">
        <v>1823.566</v>
      </c>
      <c r="AM23" s="115">
        <v>946.23899999999992</v>
      </c>
      <c r="AN23" s="115">
        <v>877.32700000000011</v>
      </c>
      <c r="AO23" s="115">
        <v>1823.566</v>
      </c>
      <c r="AP23" s="115">
        <v>946.23899999999992</v>
      </c>
      <c r="AQ23" s="115">
        <v>877.32700000000011</v>
      </c>
      <c r="AR23" s="115">
        <v>1823.566</v>
      </c>
      <c r="AS23" s="115">
        <v>476.99291999999997</v>
      </c>
      <c r="AT23" s="115">
        <v>262.13899999999995</v>
      </c>
      <c r="AU23" s="115">
        <v>246.40100000000001</v>
      </c>
      <c r="AV23" s="115">
        <v>508.53999999999996</v>
      </c>
      <c r="AW23" s="115">
        <v>262.13899999999995</v>
      </c>
      <c r="AX23" s="115">
        <v>246.40100000000001</v>
      </c>
      <c r="AY23" s="115">
        <v>508.53999999999996</v>
      </c>
      <c r="AZ23" s="115">
        <v>262.13899999999995</v>
      </c>
      <c r="BA23" s="115">
        <v>246.40100000000001</v>
      </c>
      <c r="BB23" s="115">
        <v>508.53999999999996</v>
      </c>
      <c r="BC23" s="115">
        <v>345.26918000000006</v>
      </c>
      <c r="BD23" s="115">
        <v>223.16910371922472</v>
      </c>
      <c r="BE23" s="115">
        <v>211.01373863072044</v>
      </c>
      <c r="BF23" s="115">
        <v>434.18284234994513</v>
      </c>
      <c r="BG23" s="115">
        <v>223.16910371922472</v>
      </c>
      <c r="BH23" s="115">
        <v>211.01373863072044</v>
      </c>
      <c r="BI23" s="115">
        <v>434.18284234994513</v>
      </c>
      <c r="BJ23" s="115">
        <v>223.16910371922472</v>
      </c>
      <c r="BK23" s="115">
        <v>211.01373863072044</v>
      </c>
      <c r="BL23" s="115">
        <v>434.18284234994513</v>
      </c>
      <c r="BM23" s="115">
        <v>345.26918000000006</v>
      </c>
      <c r="BN23" s="115">
        <v>221.14213986380304</v>
      </c>
      <c r="BO23" s="115">
        <v>204.3239865108838</v>
      </c>
      <c r="BP23" s="115">
        <v>425.46612637468684</v>
      </c>
      <c r="BQ23" s="115">
        <v>221.14213986380304</v>
      </c>
      <c r="BR23" s="115">
        <v>204.3239865108838</v>
      </c>
      <c r="BS23" s="115">
        <v>425.46612637468684</v>
      </c>
      <c r="BT23" s="115">
        <v>221.14213986380304</v>
      </c>
      <c r="BU23" s="115">
        <v>204.3239865108838</v>
      </c>
      <c r="BV23" s="115">
        <v>425.46612637468684</v>
      </c>
      <c r="BW23" s="115">
        <v>345.26918000000006</v>
      </c>
      <c r="BX23" s="115">
        <v>218.34075641697223</v>
      </c>
      <c r="BY23" s="115">
        <v>202.09627485839576</v>
      </c>
      <c r="BZ23" s="115">
        <v>420.43703127536799</v>
      </c>
      <c r="CA23" s="115">
        <v>218.34075641697223</v>
      </c>
      <c r="CB23" s="115">
        <v>202.09627485839576</v>
      </c>
      <c r="CC23" s="115">
        <v>420.43703127536799</v>
      </c>
      <c r="CD23" s="115">
        <v>218.34075641697223</v>
      </c>
      <c r="CE23" s="115">
        <v>202.09627485839576</v>
      </c>
      <c r="CF23" s="115">
        <v>420.43703127536799</v>
      </c>
      <c r="CG23" s="115">
        <v>496.11140000000006</v>
      </c>
      <c r="CH23" s="115">
        <v>291.25910000000005</v>
      </c>
      <c r="CI23" s="115">
        <v>248.90160000000003</v>
      </c>
      <c r="CJ23" s="115">
        <v>540.16070000000013</v>
      </c>
      <c r="CK23" s="115">
        <v>291.25910000000005</v>
      </c>
      <c r="CL23" s="115">
        <v>248.90160000000003</v>
      </c>
      <c r="CM23" s="115">
        <v>540.16070000000013</v>
      </c>
      <c r="CN23" s="115">
        <v>291.25910000000005</v>
      </c>
      <c r="CO23" s="115">
        <v>248.90160000000003</v>
      </c>
      <c r="CP23" s="115">
        <v>540.16070000000013</v>
      </c>
      <c r="CQ23" s="115">
        <v>565.20908000000009</v>
      </c>
      <c r="CR23" s="115">
        <v>297.68288646958808</v>
      </c>
      <c r="CS23" s="115">
        <v>280.81659593615728</v>
      </c>
      <c r="CT23" s="115">
        <v>578.49948240574543</v>
      </c>
      <c r="CU23" s="115">
        <v>297.68288646958808</v>
      </c>
      <c r="CV23" s="115">
        <v>280.81659593615728</v>
      </c>
      <c r="CW23" s="115">
        <v>578.49948240574543</v>
      </c>
      <c r="CX23" s="115">
        <v>297.68288646958808</v>
      </c>
      <c r="CY23" s="115">
        <v>280.81659593615728</v>
      </c>
      <c r="CZ23" s="115">
        <v>578.49948240574543</v>
      </c>
      <c r="DA23" s="115">
        <v>1269.51397</v>
      </c>
      <c r="DB23" s="115">
        <v>725.84671696919816</v>
      </c>
      <c r="DC23" s="115">
        <v>640.36701675795734</v>
      </c>
      <c r="DD23" s="115">
        <v>1366.2137337271558</v>
      </c>
      <c r="DE23" s="115">
        <v>725.84671696919816</v>
      </c>
      <c r="DF23" s="115">
        <v>640.36701675795734</v>
      </c>
      <c r="DG23" s="115">
        <v>1366.2137337271558</v>
      </c>
      <c r="DH23" s="115">
        <v>725.84671696919816</v>
      </c>
      <c r="DI23" s="115">
        <v>640.36701675795734</v>
      </c>
      <c r="DJ23" s="115">
        <v>1366.2137337271558</v>
      </c>
      <c r="DK23" s="115">
        <v>40.401512841018395</v>
      </c>
      <c r="DL23" s="115">
        <v>20.664000000000001</v>
      </c>
      <c r="DM23" s="115">
        <v>19.204000000000004</v>
      </c>
      <c r="DN23" s="115">
        <v>39.868000000000009</v>
      </c>
      <c r="DO23" s="115">
        <v>20.664000000000001</v>
      </c>
      <c r="DP23" s="115">
        <v>19.204000000000004</v>
      </c>
      <c r="DQ23" s="115">
        <v>39.868000000000009</v>
      </c>
      <c r="DR23" s="115">
        <v>20.664000000000001</v>
      </c>
      <c r="DS23" s="115">
        <v>19.204000000000004</v>
      </c>
      <c r="DT23" s="115">
        <v>39.868000000000009</v>
      </c>
      <c r="DU23" s="115">
        <v>135.29849715898155</v>
      </c>
      <c r="DV23" s="115">
        <v>79.270999999999987</v>
      </c>
      <c r="DW23" s="115">
        <v>54.900999999999989</v>
      </c>
      <c r="DX23" s="115">
        <v>134.17200000000003</v>
      </c>
      <c r="DY23" s="115">
        <v>79.270999999999987</v>
      </c>
      <c r="DZ23" s="115">
        <v>54.900999999999989</v>
      </c>
      <c r="EA23" s="115">
        <v>134.17200000000003</v>
      </c>
      <c r="EB23" s="115">
        <v>79.270999999999987</v>
      </c>
      <c r="EC23" s="115">
        <v>54.900999999999989</v>
      </c>
      <c r="ED23" s="115">
        <v>134.17200000000003</v>
      </c>
      <c r="EE23" s="115">
        <v>0</v>
      </c>
      <c r="EF23" s="115">
        <v>0</v>
      </c>
      <c r="EG23" s="115">
        <v>0</v>
      </c>
      <c r="EH23" s="115">
        <v>0</v>
      </c>
      <c r="EI23" s="115">
        <v>0</v>
      </c>
      <c r="EJ23" s="115">
        <v>0</v>
      </c>
      <c r="EK23" s="115">
        <v>0</v>
      </c>
      <c r="EL23" s="115">
        <v>0</v>
      </c>
      <c r="EM23" s="115">
        <v>0</v>
      </c>
      <c r="EN23" s="115">
        <v>0</v>
      </c>
    </row>
    <row r="24" spans="2:144" outlineLevel="1" x14ac:dyDescent="0.25">
      <c r="B24" s="103" t="s">
        <v>22</v>
      </c>
      <c r="C24" s="116" t="s">
        <v>206</v>
      </c>
      <c r="D24" s="105" t="s">
        <v>207</v>
      </c>
      <c r="E24" s="111">
        <v>21764.574420000001</v>
      </c>
      <c r="F24" s="100">
        <v>12388.106</v>
      </c>
      <c r="G24" s="100">
        <v>9307.273000000001</v>
      </c>
      <c r="H24" s="101">
        <v>21695.379000000001</v>
      </c>
      <c r="I24" s="100">
        <v>12388.106</v>
      </c>
      <c r="J24" s="100">
        <v>9307.273000000001</v>
      </c>
      <c r="K24" s="101">
        <v>21695.379000000001</v>
      </c>
      <c r="L24" s="100">
        <v>12388.106</v>
      </c>
      <c r="M24" s="100">
        <v>9307.273000000001</v>
      </c>
      <c r="N24" s="101">
        <v>21695.379000000001</v>
      </c>
      <c r="O24" s="111">
        <v>4143.1552800000009</v>
      </c>
      <c r="P24" s="100">
        <v>2083.8000000000002</v>
      </c>
      <c r="Q24" s="100">
        <v>1984.7280000000001</v>
      </c>
      <c r="R24" s="101">
        <v>4068.5280000000002</v>
      </c>
      <c r="S24" s="100">
        <v>2083.8000000000002</v>
      </c>
      <c r="T24" s="100">
        <v>1984.7280000000001</v>
      </c>
      <c r="U24" s="101">
        <v>4068.5280000000002</v>
      </c>
      <c r="V24" s="100">
        <v>2083.8000000000002</v>
      </c>
      <c r="W24" s="100">
        <v>1984.7280000000001</v>
      </c>
      <c r="X24" s="101">
        <v>4068.5280000000002</v>
      </c>
      <c r="Y24" s="111">
        <v>5861.3748400000013</v>
      </c>
      <c r="Z24" s="100">
        <v>3421</v>
      </c>
      <c r="AA24" s="100">
        <v>2353.4</v>
      </c>
      <c r="AB24" s="101">
        <v>5774.4</v>
      </c>
      <c r="AC24" s="100">
        <v>3421</v>
      </c>
      <c r="AD24" s="100">
        <v>2353.4</v>
      </c>
      <c r="AE24" s="101">
        <v>5774.4</v>
      </c>
      <c r="AF24" s="100">
        <v>3421</v>
      </c>
      <c r="AG24" s="100">
        <v>2353.4</v>
      </c>
      <c r="AH24" s="101">
        <v>5774.4</v>
      </c>
      <c r="AI24" s="111">
        <v>3794.547770000001</v>
      </c>
      <c r="AJ24" s="100">
        <v>2151.25</v>
      </c>
      <c r="AK24" s="100">
        <v>1681.75</v>
      </c>
      <c r="AL24" s="101">
        <v>3833</v>
      </c>
      <c r="AM24" s="100">
        <v>2151.25</v>
      </c>
      <c r="AN24" s="100">
        <v>1681.75</v>
      </c>
      <c r="AO24" s="101">
        <v>3833</v>
      </c>
      <c r="AP24" s="100">
        <v>2151.25</v>
      </c>
      <c r="AQ24" s="100">
        <v>1681.75</v>
      </c>
      <c r="AR24" s="101">
        <v>3833</v>
      </c>
      <c r="AS24" s="111">
        <v>949.93304000000001</v>
      </c>
      <c r="AT24" s="100">
        <v>517</v>
      </c>
      <c r="AU24" s="100">
        <v>370.54899999999998</v>
      </c>
      <c r="AV24" s="101">
        <v>887.54899999999998</v>
      </c>
      <c r="AW24" s="100">
        <v>517</v>
      </c>
      <c r="AX24" s="100">
        <v>370.54899999999998</v>
      </c>
      <c r="AY24" s="101">
        <v>887.54899999999998</v>
      </c>
      <c r="AZ24" s="100">
        <v>517</v>
      </c>
      <c r="BA24" s="100">
        <v>370.54899999999998</v>
      </c>
      <c r="BB24" s="101">
        <v>887.54899999999998</v>
      </c>
      <c r="BC24" s="111">
        <v>0</v>
      </c>
      <c r="BD24" s="100">
        <v>0</v>
      </c>
      <c r="BE24" s="100">
        <v>0</v>
      </c>
      <c r="BF24" s="101">
        <v>0</v>
      </c>
      <c r="BG24" s="100">
        <v>0</v>
      </c>
      <c r="BH24" s="100">
        <v>0</v>
      </c>
      <c r="BI24" s="101">
        <v>0</v>
      </c>
      <c r="BJ24" s="100">
        <v>0</v>
      </c>
      <c r="BK24" s="100">
        <v>0</v>
      </c>
      <c r="BL24" s="101">
        <v>0</v>
      </c>
      <c r="BM24" s="111">
        <v>0</v>
      </c>
      <c r="BN24" s="100">
        <v>0</v>
      </c>
      <c r="BO24" s="100">
        <v>0</v>
      </c>
      <c r="BP24" s="101">
        <v>0</v>
      </c>
      <c r="BQ24" s="100">
        <v>0</v>
      </c>
      <c r="BR24" s="100">
        <v>0</v>
      </c>
      <c r="BS24" s="101">
        <v>0</v>
      </c>
      <c r="BT24" s="100">
        <v>0</v>
      </c>
      <c r="BU24" s="100">
        <v>0</v>
      </c>
      <c r="BV24" s="101">
        <v>0</v>
      </c>
      <c r="BW24" s="111">
        <v>0</v>
      </c>
      <c r="BX24" s="100">
        <v>0</v>
      </c>
      <c r="BY24" s="100">
        <v>0</v>
      </c>
      <c r="BZ24" s="101">
        <v>0</v>
      </c>
      <c r="CA24" s="100">
        <v>0</v>
      </c>
      <c r="CB24" s="100">
        <v>0</v>
      </c>
      <c r="CC24" s="101">
        <v>0</v>
      </c>
      <c r="CD24" s="100">
        <v>0</v>
      </c>
      <c r="CE24" s="100">
        <v>0</v>
      </c>
      <c r="CF24" s="101">
        <v>0</v>
      </c>
      <c r="CG24" s="111">
        <v>1806.16725</v>
      </c>
      <c r="CH24" s="100">
        <v>1124.5999999999999</v>
      </c>
      <c r="CI24" s="100">
        <v>742.5</v>
      </c>
      <c r="CJ24" s="101">
        <v>1867.1</v>
      </c>
      <c r="CK24" s="100">
        <v>1124.5999999999999</v>
      </c>
      <c r="CL24" s="100">
        <v>742.5</v>
      </c>
      <c r="CM24" s="101">
        <v>1867.1</v>
      </c>
      <c r="CN24" s="100">
        <v>1124.5999999999999</v>
      </c>
      <c r="CO24" s="100">
        <v>742.5</v>
      </c>
      <c r="CP24" s="101">
        <v>1867.1</v>
      </c>
      <c r="CQ24" s="111">
        <v>1269.4679100000001</v>
      </c>
      <c r="CR24" s="100">
        <v>670.2</v>
      </c>
      <c r="CS24" s="100">
        <v>575.6</v>
      </c>
      <c r="CT24" s="101">
        <v>1245.8000000000002</v>
      </c>
      <c r="CU24" s="100">
        <v>670.2</v>
      </c>
      <c r="CV24" s="100">
        <v>575.6</v>
      </c>
      <c r="CW24" s="101">
        <v>1245.8000000000002</v>
      </c>
      <c r="CX24" s="100">
        <v>670.2</v>
      </c>
      <c r="CY24" s="100">
        <v>575.6</v>
      </c>
      <c r="CZ24" s="101">
        <v>1245.8000000000002</v>
      </c>
      <c r="DA24" s="111">
        <v>161.07000000000002</v>
      </c>
      <c r="DB24" s="100">
        <v>83.36</v>
      </c>
      <c r="DC24" s="100">
        <v>40.74</v>
      </c>
      <c r="DD24" s="101">
        <v>124.1</v>
      </c>
      <c r="DE24" s="100">
        <v>83.36</v>
      </c>
      <c r="DF24" s="100">
        <v>40.74</v>
      </c>
      <c r="DG24" s="101">
        <v>124.1</v>
      </c>
      <c r="DH24" s="100">
        <v>83.36</v>
      </c>
      <c r="DI24" s="100">
        <v>40.74</v>
      </c>
      <c r="DJ24" s="101">
        <v>124.1</v>
      </c>
      <c r="DK24" s="111">
        <v>591.55912131147545</v>
      </c>
      <c r="DL24" s="100">
        <v>366.24708196721315</v>
      </c>
      <c r="DM24" s="100">
        <v>238.31685245901639</v>
      </c>
      <c r="DN24" s="101">
        <v>604.56393442622948</v>
      </c>
      <c r="DO24" s="100">
        <v>366.24708196721315</v>
      </c>
      <c r="DP24" s="100">
        <v>238.31685245901639</v>
      </c>
      <c r="DQ24" s="101">
        <v>604.56393442622948</v>
      </c>
      <c r="DR24" s="100">
        <v>366.24708196721315</v>
      </c>
      <c r="DS24" s="100">
        <v>238.31685245901639</v>
      </c>
      <c r="DT24" s="101">
        <v>604.56393442622948</v>
      </c>
      <c r="DU24" s="111">
        <v>2415.5330786885247</v>
      </c>
      <c r="DV24" s="100">
        <v>1495.5089180327868</v>
      </c>
      <c r="DW24" s="100">
        <v>973.12714754098363</v>
      </c>
      <c r="DX24" s="101">
        <v>2468.6360655737703</v>
      </c>
      <c r="DY24" s="100">
        <v>1495.5089180327868</v>
      </c>
      <c r="DZ24" s="100">
        <v>973.12714754098363</v>
      </c>
      <c r="EA24" s="101">
        <v>2468.6360655737703</v>
      </c>
      <c r="EB24" s="100">
        <v>1495.5089180327868</v>
      </c>
      <c r="EC24" s="100">
        <v>973.12714754098363</v>
      </c>
      <c r="ED24" s="101">
        <v>2468.6360655737703</v>
      </c>
      <c r="EE24" s="111">
        <v>771.7661300000002</v>
      </c>
      <c r="EF24" s="100">
        <v>475.14</v>
      </c>
      <c r="EG24" s="100">
        <v>346.56200000000001</v>
      </c>
      <c r="EH24" s="101">
        <v>821.702</v>
      </c>
      <c r="EI24" s="100">
        <v>475.14</v>
      </c>
      <c r="EJ24" s="100">
        <v>346.56200000000001</v>
      </c>
      <c r="EK24" s="101">
        <v>821.702</v>
      </c>
      <c r="EL24" s="100">
        <v>475.14</v>
      </c>
      <c r="EM24" s="100">
        <v>346.56200000000001</v>
      </c>
      <c r="EN24" s="101">
        <v>821.702</v>
      </c>
    </row>
    <row r="25" spans="2:144" outlineLevel="1" x14ac:dyDescent="0.25">
      <c r="B25" s="108" t="s">
        <v>23</v>
      </c>
      <c r="C25" s="104" t="s">
        <v>208</v>
      </c>
      <c r="D25" s="105" t="s">
        <v>207</v>
      </c>
      <c r="E25" s="111">
        <v>109.92965999999998</v>
      </c>
      <c r="F25" s="117">
        <v>72.16292930280693</v>
      </c>
      <c r="G25" s="117">
        <v>51.130270697192799</v>
      </c>
      <c r="H25" s="101">
        <v>123.29319999999973</v>
      </c>
      <c r="I25" s="117">
        <v>72.16292930280693</v>
      </c>
      <c r="J25" s="117">
        <v>51.130270697192799</v>
      </c>
      <c r="K25" s="101">
        <v>123.29319999999973</v>
      </c>
      <c r="L25" s="117">
        <v>72.16292930280693</v>
      </c>
      <c r="M25" s="117">
        <v>51.130270697192799</v>
      </c>
      <c r="N25" s="101">
        <v>123.29319999999973</v>
      </c>
      <c r="O25" s="111">
        <v>21.369999999999994</v>
      </c>
      <c r="P25" s="117">
        <v>14.274225249144035</v>
      </c>
      <c r="Q25" s="117">
        <v>11.15577475085626</v>
      </c>
      <c r="R25" s="101">
        <v>25.430000000000295</v>
      </c>
      <c r="S25" s="117">
        <v>14.274225249144035</v>
      </c>
      <c r="T25" s="117">
        <v>11.15577475085626</v>
      </c>
      <c r="U25" s="101">
        <v>25.430000000000295</v>
      </c>
      <c r="V25" s="117">
        <v>14.274225249144035</v>
      </c>
      <c r="W25" s="117">
        <v>11.15577475085626</v>
      </c>
      <c r="X25" s="101">
        <v>25.430000000000295</v>
      </c>
      <c r="Y25" s="111">
        <v>23.884999999999998</v>
      </c>
      <c r="Z25" s="117">
        <v>14.821801188730404</v>
      </c>
      <c r="AA25" s="117">
        <v>10.11039881126888</v>
      </c>
      <c r="AB25" s="101">
        <v>24.932199999999284</v>
      </c>
      <c r="AC25" s="117">
        <v>14.821801188730404</v>
      </c>
      <c r="AD25" s="117">
        <v>10.11039881126888</v>
      </c>
      <c r="AE25" s="101">
        <v>24.932199999999284</v>
      </c>
      <c r="AF25" s="117">
        <v>14.821801188730404</v>
      </c>
      <c r="AG25" s="117">
        <v>10.11039881126888</v>
      </c>
      <c r="AH25" s="101">
        <v>24.932199999999284</v>
      </c>
      <c r="AI25" s="111">
        <v>11.138</v>
      </c>
      <c r="AJ25" s="117">
        <v>7.1495181846441849</v>
      </c>
      <c r="AK25" s="117">
        <v>5.1504818153559979</v>
      </c>
      <c r="AL25" s="101">
        <v>12.300000000000182</v>
      </c>
      <c r="AM25" s="117">
        <v>7.1495181846441849</v>
      </c>
      <c r="AN25" s="117">
        <v>5.1504818153559979</v>
      </c>
      <c r="AO25" s="101">
        <v>12.300000000000182</v>
      </c>
      <c r="AP25" s="117">
        <v>7.1495181846441849</v>
      </c>
      <c r="AQ25" s="117">
        <v>5.1504818153559979</v>
      </c>
      <c r="AR25" s="101">
        <v>12.300000000000182</v>
      </c>
      <c r="AS25" s="111">
        <v>18.986999999999998</v>
      </c>
      <c r="AT25" s="117">
        <v>11.90605615528869</v>
      </c>
      <c r="AU25" s="117">
        <v>7.8449438447114037</v>
      </c>
      <c r="AV25" s="101">
        <v>19.751000000000094</v>
      </c>
      <c r="AW25" s="117">
        <v>11.90605615528869</v>
      </c>
      <c r="AX25" s="117">
        <v>7.8449438447114037</v>
      </c>
      <c r="AY25" s="101">
        <v>19.751000000000094</v>
      </c>
      <c r="AZ25" s="117">
        <v>11.90605615528869</v>
      </c>
      <c r="BA25" s="117">
        <v>7.8449438447114037</v>
      </c>
      <c r="BB25" s="101">
        <v>19.751000000000094</v>
      </c>
      <c r="BC25" s="111">
        <v>0</v>
      </c>
      <c r="BD25" s="117">
        <v>0</v>
      </c>
      <c r="BE25" s="117">
        <v>0</v>
      </c>
      <c r="BF25" s="101">
        <v>0</v>
      </c>
      <c r="BG25" s="117">
        <v>0</v>
      </c>
      <c r="BH25" s="117">
        <v>0</v>
      </c>
      <c r="BI25" s="101">
        <v>0</v>
      </c>
      <c r="BJ25" s="117">
        <v>0</v>
      </c>
      <c r="BK25" s="117">
        <v>0</v>
      </c>
      <c r="BL25" s="101">
        <v>0</v>
      </c>
      <c r="BM25" s="111">
        <v>0</v>
      </c>
      <c r="BN25" s="117">
        <v>0</v>
      </c>
      <c r="BO25" s="117">
        <v>0</v>
      </c>
      <c r="BP25" s="101">
        <v>0</v>
      </c>
      <c r="BQ25" s="117">
        <v>0</v>
      </c>
      <c r="BR25" s="117">
        <v>0</v>
      </c>
      <c r="BS25" s="101">
        <v>0</v>
      </c>
      <c r="BT25" s="117">
        <v>0</v>
      </c>
      <c r="BU25" s="117">
        <v>0</v>
      </c>
      <c r="BV25" s="101">
        <v>0</v>
      </c>
      <c r="BW25" s="111">
        <v>0</v>
      </c>
      <c r="BX25" s="117">
        <v>0</v>
      </c>
      <c r="BY25" s="117">
        <v>0</v>
      </c>
      <c r="BZ25" s="101">
        <v>0</v>
      </c>
      <c r="CA25" s="117">
        <v>0</v>
      </c>
      <c r="CB25" s="117">
        <v>0</v>
      </c>
      <c r="CC25" s="101">
        <v>0</v>
      </c>
      <c r="CD25" s="117">
        <v>0</v>
      </c>
      <c r="CE25" s="117">
        <v>0</v>
      </c>
      <c r="CF25" s="101">
        <v>0</v>
      </c>
      <c r="CG25" s="111">
        <v>3.4870000000000001</v>
      </c>
      <c r="CH25" s="117">
        <v>3.2774865074538124</v>
      </c>
      <c r="CI25" s="117">
        <v>2.9125134925462421</v>
      </c>
      <c r="CJ25" s="101">
        <v>6.1900000000000546</v>
      </c>
      <c r="CK25" s="117">
        <v>3.2774865074538124</v>
      </c>
      <c r="CL25" s="117">
        <v>2.9125134925462421</v>
      </c>
      <c r="CM25" s="101">
        <v>6.1900000000000546</v>
      </c>
      <c r="CN25" s="117">
        <v>3.2774865074538124</v>
      </c>
      <c r="CO25" s="117">
        <v>2.9125134925462421</v>
      </c>
      <c r="CP25" s="101">
        <v>6.1900000000000546</v>
      </c>
      <c r="CQ25" s="111">
        <v>15.156000000000001</v>
      </c>
      <c r="CR25" s="117">
        <v>6.4163785090165497</v>
      </c>
      <c r="CS25" s="117">
        <v>5.0436214909834565</v>
      </c>
      <c r="CT25" s="101">
        <v>11.460000000000006</v>
      </c>
      <c r="CU25" s="117">
        <v>6.4163785090165497</v>
      </c>
      <c r="CV25" s="117">
        <v>5.0436214909834565</v>
      </c>
      <c r="CW25" s="101">
        <v>11.460000000000006</v>
      </c>
      <c r="CX25" s="117">
        <v>6.4163785090165497</v>
      </c>
      <c r="CY25" s="117">
        <v>5.0436214909834565</v>
      </c>
      <c r="CZ25" s="101">
        <v>11.460000000000006</v>
      </c>
      <c r="DA25" s="111">
        <v>0</v>
      </c>
      <c r="DB25" s="117">
        <v>0</v>
      </c>
      <c r="DC25" s="117">
        <v>0</v>
      </c>
      <c r="DD25" s="101">
        <v>0</v>
      </c>
      <c r="DE25" s="117">
        <v>0</v>
      </c>
      <c r="DF25" s="117">
        <v>0</v>
      </c>
      <c r="DG25" s="101">
        <v>0</v>
      </c>
      <c r="DH25" s="117">
        <v>0</v>
      </c>
      <c r="DI25" s="117">
        <v>0</v>
      </c>
      <c r="DJ25" s="101">
        <v>0</v>
      </c>
      <c r="DK25" s="111">
        <v>2.5898360655737696</v>
      </c>
      <c r="DL25" s="117">
        <v>2.6217961000385439</v>
      </c>
      <c r="DM25" s="117">
        <v>1.6450891458630617</v>
      </c>
      <c r="DN25" s="101">
        <v>4.2668852459016051</v>
      </c>
      <c r="DO25" s="117">
        <v>2.6217961000385439</v>
      </c>
      <c r="DP25" s="117">
        <v>1.6450891458630617</v>
      </c>
      <c r="DQ25" s="101">
        <v>4.2668852459016051</v>
      </c>
      <c r="DR25" s="117">
        <v>2.6217961000385439</v>
      </c>
      <c r="DS25" s="117">
        <v>1.6450891458630617</v>
      </c>
      <c r="DT25" s="101">
        <v>4.2668852459016051</v>
      </c>
      <c r="DU25" s="111">
        <v>10.575163934426229</v>
      </c>
      <c r="DV25" s="117">
        <v>10.705667408490724</v>
      </c>
      <c r="DW25" s="117">
        <v>6.7174473456075017</v>
      </c>
      <c r="DX25" s="101">
        <v>17.423114754098226</v>
      </c>
      <c r="DY25" s="117">
        <v>10.705667408490724</v>
      </c>
      <c r="DZ25" s="117">
        <v>6.7174473456075017</v>
      </c>
      <c r="EA25" s="101">
        <v>17.423114754098226</v>
      </c>
      <c r="EB25" s="117">
        <v>10.705667408490724</v>
      </c>
      <c r="EC25" s="117">
        <v>6.7174473456075017</v>
      </c>
      <c r="ED25" s="101">
        <v>17.423114754098226</v>
      </c>
      <c r="EE25" s="111">
        <v>2.74166</v>
      </c>
      <c r="EF25" s="100">
        <v>0.99</v>
      </c>
      <c r="EG25" s="100">
        <v>0.55000000000000004</v>
      </c>
      <c r="EH25" s="101">
        <v>1.54</v>
      </c>
      <c r="EI25" s="100">
        <v>0.99</v>
      </c>
      <c r="EJ25" s="100">
        <v>0.55000000000000004</v>
      </c>
      <c r="EK25" s="101">
        <v>1.54</v>
      </c>
      <c r="EL25" s="100">
        <v>0.99</v>
      </c>
      <c r="EM25" s="100">
        <v>0.55000000000000004</v>
      </c>
      <c r="EN25" s="101">
        <v>1.54</v>
      </c>
    </row>
    <row r="26" spans="2:144" outlineLevel="1" x14ac:dyDescent="0.25">
      <c r="B26" s="102"/>
      <c r="C26" s="104" t="s">
        <v>209</v>
      </c>
      <c r="D26" s="105" t="s">
        <v>89</v>
      </c>
      <c r="E26" s="106">
        <v>0.50508527241857271</v>
      </c>
      <c r="F26" s="106">
        <v>0.58251785464870032</v>
      </c>
      <c r="G26" s="106">
        <v>0.54935823519083193</v>
      </c>
      <c r="H26" s="106">
        <v>0.56829244605498586</v>
      </c>
      <c r="I26" s="106">
        <v>0.58251785464870032</v>
      </c>
      <c r="J26" s="106">
        <v>0.54935823519083193</v>
      </c>
      <c r="K26" s="106">
        <v>0.56829244605498586</v>
      </c>
      <c r="L26" s="106">
        <v>0.58251785464870032</v>
      </c>
      <c r="M26" s="106">
        <v>0.54935823519083193</v>
      </c>
      <c r="N26" s="106">
        <v>0.56829244605498586</v>
      </c>
      <c r="O26" s="106">
        <v>0.51579046779052873</v>
      </c>
      <c r="P26" s="106">
        <v>0.68500936986006489</v>
      </c>
      <c r="Q26" s="106">
        <v>0.56208078642797699</v>
      </c>
      <c r="R26" s="106">
        <v>0.62504178415388301</v>
      </c>
      <c r="S26" s="106">
        <v>0.68500936986006489</v>
      </c>
      <c r="T26" s="106">
        <v>0.56208078642797699</v>
      </c>
      <c r="U26" s="106">
        <v>0.62504178415388301</v>
      </c>
      <c r="V26" s="106">
        <v>0.68500936986006489</v>
      </c>
      <c r="W26" s="106">
        <v>0.56208078642797699</v>
      </c>
      <c r="X26" s="106">
        <v>0.62504178415388301</v>
      </c>
      <c r="Y26" s="106">
        <v>0.40749825172416365</v>
      </c>
      <c r="Z26" s="106">
        <v>0.43325931566005277</v>
      </c>
      <c r="AA26" s="106">
        <v>0.42960817588462985</v>
      </c>
      <c r="AB26" s="106">
        <v>0.43177126627873524</v>
      </c>
      <c r="AC26" s="106">
        <v>0.43325931566005277</v>
      </c>
      <c r="AD26" s="106">
        <v>0.42960817588462985</v>
      </c>
      <c r="AE26" s="106">
        <v>0.43177126627873524</v>
      </c>
      <c r="AF26" s="106">
        <v>0.43325931566005277</v>
      </c>
      <c r="AG26" s="106">
        <v>0.42960817588462985</v>
      </c>
      <c r="AH26" s="106">
        <v>0.43177126627873524</v>
      </c>
      <c r="AI26" s="106">
        <v>0.29352641408438501</v>
      </c>
      <c r="AJ26" s="106">
        <v>0.33234250713046765</v>
      </c>
      <c r="AK26" s="106">
        <v>0.30625728053254042</v>
      </c>
      <c r="AL26" s="106">
        <v>0.32089746934516516</v>
      </c>
      <c r="AM26" s="106">
        <v>0.33234250713046765</v>
      </c>
      <c r="AN26" s="106">
        <v>0.30625728053254042</v>
      </c>
      <c r="AO26" s="106">
        <v>0.32089746934516516</v>
      </c>
      <c r="AP26" s="106">
        <v>0.33234250713046765</v>
      </c>
      <c r="AQ26" s="106">
        <v>0.30625728053254042</v>
      </c>
      <c r="AR26" s="106">
        <v>0.32089746934516516</v>
      </c>
      <c r="AS26" s="106">
        <v>1.9987724608462927</v>
      </c>
      <c r="AT26" s="106">
        <v>2.302912215723151</v>
      </c>
      <c r="AU26" s="106">
        <v>2.1171137541084724</v>
      </c>
      <c r="AV26" s="106">
        <v>2.2253419247838817</v>
      </c>
      <c r="AW26" s="106">
        <v>2.302912215723151</v>
      </c>
      <c r="AX26" s="106">
        <v>2.1171137541084724</v>
      </c>
      <c r="AY26" s="106">
        <v>2.2253419247838817</v>
      </c>
      <c r="AZ26" s="106">
        <v>2.302912215723151</v>
      </c>
      <c r="BA26" s="106">
        <v>2.1171137541084724</v>
      </c>
      <c r="BB26" s="106">
        <v>2.2253419247838817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0.19306074783495272</v>
      </c>
      <c r="CH26" s="106">
        <v>0.29143575559788482</v>
      </c>
      <c r="CI26" s="106">
        <v>0.39225770943383731</v>
      </c>
      <c r="CJ26" s="106">
        <v>0.33153018049381688</v>
      </c>
      <c r="CK26" s="106">
        <v>0.29143575559788482</v>
      </c>
      <c r="CL26" s="106">
        <v>0.39225770943383731</v>
      </c>
      <c r="CM26" s="106">
        <v>0.33153018049381688</v>
      </c>
      <c r="CN26" s="106">
        <v>0.29143575559788482</v>
      </c>
      <c r="CO26" s="106">
        <v>0.39225770943383731</v>
      </c>
      <c r="CP26" s="106">
        <v>0.33153018049381688</v>
      </c>
      <c r="CQ26" s="106">
        <v>1.1938860274144307</v>
      </c>
      <c r="CR26" s="106">
        <v>0.9573826483164054</v>
      </c>
      <c r="CS26" s="106">
        <v>0.87623722914931479</v>
      </c>
      <c r="CT26" s="106">
        <v>0.91989083319955078</v>
      </c>
      <c r="CU26" s="106">
        <v>0.9573826483164054</v>
      </c>
      <c r="CV26" s="106">
        <v>0.87623722914931479</v>
      </c>
      <c r="CW26" s="106">
        <v>0.91989083319955078</v>
      </c>
      <c r="CX26" s="106">
        <v>0.9573826483164054</v>
      </c>
      <c r="CY26" s="106">
        <v>0.87623722914931479</v>
      </c>
      <c r="CZ26" s="106">
        <v>0.91989083319955078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0.43779834885009489</v>
      </c>
      <c r="DL26" s="106">
        <v>0.71585446796085328</v>
      </c>
      <c r="DM26" s="106">
        <v>0.69029492832277539</v>
      </c>
      <c r="DN26" s="106">
        <v>0.70577899258101739</v>
      </c>
      <c r="DO26" s="106">
        <v>0.71585446796085328</v>
      </c>
      <c r="DP26" s="106">
        <v>0.69029492832277539</v>
      </c>
      <c r="DQ26" s="106">
        <v>0.70577899258101739</v>
      </c>
      <c r="DR26" s="106">
        <v>0.71585446796085328</v>
      </c>
      <c r="DS26" s="106">
        <v>0.69029492832277539</v>
      </c>
      <c r="DT26" s="106">
        <v>0.70577899258101739</v>
      </c>
      <c r="DU26" s="106">
        <v>0.43779834885009511</v>
      </c>
      <c r="DV26" s="106">
        <v>0.7158544679608535</v>
      </c>
      <c r="DW26" s="106">
        <v>0.69029492832277539</v>
      </c>
      <c r="DX26" s="106">
        <v>0.70577899258101762</v>
      </c>
      <c r="DY26" s="106">
        <v>0.7158544679608535</v>
      </c>
      <c r="DZ26" s="106">
        <v>0.69029492832277539</v>
      </c>
      <c r="EA26" s="106">
        <v>0.70577899258101762</v>
      </c>
      <c r="EB26" s="106">
        <v>0.7158544679608535</v>
      </c>
      <c r="EC26" s="106">
        <v>0.69029492832277539</v>
      </c>
      <c r="ED26" s="106">
        <v>0.70577899258101762</v>
      </c>
      <c r="EE26" s="106">
        <v>0.35524492374393252</v>
      </c>
      <c r="EF26" s="106">
        <v>0.20835964136885968</v>
      </c>
      <c r="EG26" s="106">
        <v>0.1587017618781055</v>
      </c>
      <c r="EH26" s="106">
        <v>0.18741587582846336</v>
      </c>
      <c r="EI26" s="106">
        <v>0.20835964136885968</v>
      </c>
      <c r="EJ26" s="106">
        <v>0.1587017618781055</v>
      </c>
      <c r="EK26" s="106">
        <v>0.18741587582846336</v>
      </c>
      <c r="EL26" s="106">
        <v>0.20835964136885968</v>
      </c>
      <c r="EM26" s="106">
        <v>0.1587017618781055</v>
      </c>
      <c r="EN26" s="106">
        <v>0.18741587582846336</v>
      </c>
    </row>
    <row r="27" spans="2:144" ht="30" outlineLevel="1" x14ac:dyDescent="0.25">
      <c r="B27" s="112" t="s">
        <v>24</v>
      </c>
      <c r="C27" s="113" t="s">
        <v>210</v>
      </c>
      <c r="D27" s="114" t="s">
        <v>207</v>
      </c>
      <c r="E27" s="115">
        <v>21654.644759999999</v>
      </c>
      <c r="F27" s="115">
        <v>12315.943070697193</v>
      </c>
      <c r="G27" s="115">
        <v>9256.1427293028082</v>
      </c>
      <c r="H27" s="115">
        <v>21572.085800000001</v>
      </c>
      <c r="I27" s="115">
        <v>12315.943070697193</v>
      </c>
      <c r="J27" s="115">
        <v>9256.1427293028082</v>
      </c>
      <c r="K27" s="115">
        <v>21572.085800000001</v>
      </c>
      <c r="L27" s="115">
        <v>12315.943070697193</v>
      </c>
      <c r="M27" s="115">
        <v>9256.1427293028082</v>
      </c>
      <c r="N27" s="115">
        <v>21572.085800000001</v>
      </c>
      <c r="O27" s="115">
        <v>4121.785280000001</v>
      </c>
      <c r="P27" s="115">
        <v>2069.5257747508563</v>
      </c>
      <c r="Q27" s="115">
        <v>1973.5722252491439</v>
      </c>
      <c r="R27" s="115">
        <v>4043.098</v>
      </c>
      <c r="S27" s="115">
        <v>2069.5257747508563</v>
      </c>
      <c r="T27" s="115">
        <v>1973.5722252491439</v>
      </c>
      <c r="U27" s="115">
        <v>4043.098</v>
      </c>
      <c r="V27" s="115">
        <v>2069.5257747508563</v>
      </c>
      <c r="W27" s="115">
        <v>1973.5722252491439</v>
      </c>
      <c r="X27" s="115">
        <v>4043.098</v>
      </c>
      <c r="Y27" s="115">
        <v>5837.4898400000011</v>
      </c>
      <c r="Z27" s="115">
        <v>3406.1781988112698</v>
      </c>
      <c r="AA27" s="115">
        <v>2343.289601188731</v>
      </c>
      <c r="AB27" s="115">
        <v>5749.4678000000004</v>
      </c>
      <c r="AC27" s="115">
        <v>3406.1781988112698</v>
      </c>
      <c r="AD27" s="115">
        <v>2343.289601188731</v>
      </c>
      <c r="AE27" s="115">
        <v>5749.4678000000004</v>
      </c>
      <c r="AF27" s="115">
        <v>3406.1781988112698</v>
      </c>
      <c r="AG27" s="115">
        <v>2343.289601188731</v>
      </c>
      <c r="AH27" s="115">
        <v>5749.4678000000004</v>
      </c>
      <c r="AI27" s="115">
        <v>3783.4097700000011</v>
      </c>
      <c r="AJ27" s="115">
        <v>2144.100481815356</v>
      </c>
      <c r="AK27" s="115">
        <v>1676.599518184644</v>
      </c>
      <c r="AL27" s="115">
        <v>3820.7</v>
      </c>
      <c r="AM27" s="115">
        <v>2144.100481815356</v>
      </c>
      <c r="AN27" s="115">
        <v>1676.599518184644</v>
      </c>
      <c r="AO27" s="115">
        <v>3820.7</v>
      </c>
      <c r="AP27" s="115">
        <v>2144.100481815356</v>
      </c>
      <c r="AQ27" s="115">
        <v>1676.599518184644</v>
      </c>
      <c r="AR27" s="115">
        <v>3820.7</v>
      </c>
      <c r="AS27" s="115">
        <v>930.94604000000004</v>
      </c>
      <c r="AT27" s="115">
        <v>505.0939438447113</v>
      </c>
      <c r="AU27" s="115">
        <v>362.70405615528858</v>
      </c>
      <c r="AV27" s="115">
        <v>867.79799999999989</v>
      </c>
      <c r="AW27" s="115">
        <v>505.0939438447113</v>
      </c>
      <c r="AX27" s="115">
        <v>362.70405615528858</v>
      </c>
      <c r="AY27" s="115">
        <v>867.79799999999989</v>
      </c>
      <c r="AZ27" s="115">
        <v>505.0939438447113</v>
      </c>
      <c r="BA27" s="115">
        <v>362.70405615528858</v>
      </c>
      <c r="BB27" s="115">
        <v>867.79799999999989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1802.6802499999999</v>
      </c>
      <c r="CH27" s="115">
        <v>1121.322513492546</v>
      </c>
      <c r="CI27" s="115">
        <v>739.58748650745372</v>
      </c>
      <c r="CJ27" s="115">
        <v>1860.9099999999999</v>
      </c>
      <c r="CK27" s="115">
        <v>1121.322513492546</v>
      </c>
      <c r="CL27" s="115">
        <v>739.58748650745372</v>
      </c>
      <c r="CM27" s="115">
        <v>1860.9099999999999</v>
      </c>
      <c r="CN27" s="115">
        <v>1121.322513492546</v>
      </c>
      <c r="CO27" s="115">
        <v>739.58748650745372</v>
      </c>
      <c r="CP27" s="115">
        <v>1860.9099999999999</v>
      </c>
      <c r="CQ27" s="115">
        <v>1254.3119100000001</v>
      </c>
      <c r="CR27" s="115">
        <v>663.78362149098348</v>
      </c>
      <c r="CS27" s="115">
        <v>570.55637850901655</v>
      </c>
      <c r="CT27" s="115">
        <v>1234.3400000000001</v>
      </c>
      <c r="CU27" s="115">
        <v>663.78362149098348</v>
      </c>
      <c r="CV27" s="115">
        <v>570.55637850901655</v>
      </c>
      <c r="CW27" s="115">
        <v>1234.3400000000001</v>
      </c>
      <c r="CX27" s="115">
        <v>663.78362149098348</v>
      </c>
      <c r="CY27" s="115">
        <v>570.55637850901655</v>
      </c>
      <c r="CZ27" s="115">
        <v>1234.3400000000001</v>
      </c>
      <c r="DA27" s="115">
        <v>161.07000000000002</v>
      </c>
      <c r="DB27" s="115">
        <v>83.36</v>
      </c>
      <c r="DC27" s="115">
        <v>40.74</v>
      </c>
      <c r="DD27" s="115">
        <v>124.1</v>
      </c>
      <c r="DE27" s="115">
        <v>83.36</v>
      </c>
      <c r="DF27" s="115">
        <v>40.74</v>
      </c>
      <c r="DG27" s="115">
        <v>124.1</v>
      </c>
      <c r="DH27" s="115">
        <v>83.36</v>
      </c>
      <c r="DI27" s="115">
        <v>40.74</v>
      </c>
      <c r="DJ27" s="115">
        <v>124.1</v>
      </c>
      <c r="DK27" s="115">
        <v>588.96928524590169</v>
      </c>
      <c r="DL27" s="115">
        <v>363.62528586717463</v>
      </c>
      <c r="DM27" s="115">
        <v>236.67176331315332</v>
      </c>
      <c r="DN27" s="115">
        <v>600.29704918032792</v>
      </c>
      <c r="DO27" s="115">
        <v>363.62528586717463</v>
      </c>
      <c r="DP27" s="115">
        <v>236.67176331315332</v>
      </c>
      <c r="DQ27" s="115">
        <v>600.29704918032792</v>
      </c>
      <c r="DR27" s="115">
        <v>363.62528586717463</v>
      </c>
      <c r="DS27" s="115">
        <v>236.67176331315332</v>
      </c>
      <c r="DT27" s="115">
        <v>600.29704918032792</v>
      </c>
      <c r="DU27" s="115">
        <v>2404.9579147540985</v>
      </c>
      <c r="DV27" s="115">
        <v>1484.8032506242962</v>
      </c>
      <c r="DW27" s="115">
        <v>966.4097001953761</v>
      </c>
      <c r="DX27" s="115">
        <v>2451.2129508196722</v>
      </c>
      <c r="DY27" s="115">
        <v>1484.8032506242962</v>
      </c>
      <c r="DZ27" s="115">
        <v>966.4097001953761</v>
      </c>
      <c r="EA27" s="115">
        <v>2451.2129508196722</v>
      </c>
      <c r="EB27" s="115">
        <v>1484.8032506242962</v>
      </c>
      <c r="EC27" s="115">
        <v>966.4097001953761</v>
      </c>
      <c r="ED27" s="115">
        <v>2451.2129508196722</v>
      </c>
      <c r="EE27" s="115">
        <v>769.02447000000018</v>
      </c>
      <c r="EF27" s="115">
        <v>474.15</v>
      </c>
      <c r="EG27" s="115">
        <v>346.012</v>
      </c>
      <c r="EH27" s="115">
        <v>820.16200000000003</v>
      </c>
      <c r="EI27" s="115">
        <v>474.15</v>
      </c>
      <c r="EJ27" s="115">
        <v>346.012</v>
      </c>
      <c r="EK27" s="115">
        <v>820.16200000000003</v>
      </c>
      <c r="EL27" s="115">
        <v>474.15</v>
      </c>
      <c r="EM27" s="115">
        <v>346.012</v>
      </c>
      <c r="EN27" s="115">
        <v>820.16200000000003</v>
      </c>
    </row>
    <row r="28" spans="2:144" outlineLevel="1" x14ac:dyDescent="0.25">
      <c r="B28" s="103" t="s">
        <v>25</v>
      </c>
      <c r="C28" s="116" t="s">
        <v>211</v>
      </c>
      <c r="D28" s="105" t="s">
        <v>190</v>
      </c>
      <c r="E28" s="106">
        <v>10477.277669999999</v>
      </c>
      <c r="F28" s="106">
        <v>6003.263603438786</v>
      </c>
      <c r="G28" s="106">
        <v>5286.0016126941155</v>
      </c>
      <c r="H28" s="106">
        <v>11289.265216132902</v>
      </c>
      <c r="I28" s="106">
        <v>6003.263603438786</v>
      </c>
      <c r="J28" s="106">
        <v>5286.0016126941155</v>
      </c>
      <c r="K28" s="106">
        <v>11289.265216132902</v>
      </c>
      <c r="L28" s="106">
        <v>6003.263603438786</v>
      </c>
      <c r="M28" s="106">
        <v>5286.0016126941155</v>
      </c>
      <c r="N28" s="106">
        <v>11289.265216132902</v>
      </c>
      <c r="O28" s="106">
        <v>1373.7589600000001</v>
      </c>
      <c r="P28" s="106">
        <v>768.33799999999997</v>
      </c>
      <c r="Q28" s="106">
        <v>741.17199999999991</v>
      </c>
      <c r="R28" s="106">
        <v>1509.51</v>
      </c>
      <c r="S28" s="106">
        <v>768.33799999999997</v>
      </c>
      <c r="T28" s="106">
        <v>741.17199999999991</v>
      </c>
      <c r="U28" s="106">
        <v>1509.51</v>
      </c>
      <c r="V28" s="106">
        <v>768.33799999999997</v>
      </c>
      <c r="W28" s="106">
        <v>741.17199999999991</v>
      </c>
      <c r="X28" s="106">
        <v>1509.51</v>
      </c>
      <c r="Y28" s="106">
        <v>3336.32204</v>
      </c>
      <c r="Z28" s="106">
        <v>1912.377</v>
      </c>
      <c r="AA28" s="106">
        <v>1524.864</v>
      </c>
      <c r="AB28" s="106">
        <v>3437.241</v>
      </c>
      <c r="AC28" s="106">
        <v>1912.377</v>
      </c>
      <c r="AD28" s="106">
        <v>1524.864</v>
      </c>
      <c r="AE28" s="106">
        <v>3437.241</v>
      </c>
      <c r="AF28" s="106">
        <v>1912.377</v>
      </c>
      <c r="AG28" s="106">
        <v>1524.864</v>
      </c>
      <c r="AH28" s="106">
        <v>3437.241</v>
      </c>
      <c r="AI28" s="106">
        <v>1677.9715200000001</v>
      </c>
      <c r="AJ28" s="106">
        <v>957.63099999999997</v>
      </c>
      <c r="AK28" s="106">
        <v>887.83400000000006</v>
      </c>
      <c r="AL28" s="106">
        <v>1845.4650000000001</v>
      </c>
      <c r="AM28" s="106">
        <v>957.63099999999997</v>
      </c>
      <c r="AN28" s="106">
        <v>887.83400000000006</v>
      </c>
      <c r="AO28" s="106">
        <v>1845.4650000000001</v>
      </c>
      <c r="AP28" s="106">
        <v>957.63099999999997</v>
      </c>
      <c r="AQ28" s="106">
        <v>887.83400000000006</v>
      </c>
      <c r="AR28" s="106">
        <v>1845.4650000000001</v>
      </c>
      <c r="AS28" s="106">
        <v>488.16383999999994</v>
      </c>
      <c r="AT28" s="106">
        <v>265.50399999999996</v>
      </c>
      <c r="AU28" s="106">
        <v>249.67500000000001</v>
      </c>
      <c r="AV28" s="106">
        <v>515.17899999999997</v>
      </c>
      <c r="AW28" s="106">
        <v>265.50399999999996</v>
      </c>
      <c r="AX28" s="106">
        <v>249.67500000000001</v>
      </c>
      <c r="AY28" s="106">
        <v>515.17899999999997</v>
      </c>
      <c r="AZ28" s="106">
        <v>265.50399999999996</v>
      </c>
      <c r="BA28" s="106">
        <v>249.67500000000001</v>
      </c>
      <c r="BB28" s="106">
        <v>515.17899999999997</v>
      </c>
      <c r="BC28" s="106">
        <v>350.58729000000005</v>
      </c>
      <c r="BD28" s="106">
        <v>223.16910371922472</v>
      </c>
      <c r="BE28" s="106">
        <v>211.01373863072044</v>
      </c>
      <c r="BF28" s="106">
        <v>434.18284234994513</v>
      </c>
      <c r="BG28" s="106">
        <v>223.16910371922472</v>
      </c>
      <c r="BH28" s="106">
        <v>211.01373863072044</v>
      </c>
      <c r="BI28" s="106">
        <v>434.18284234994513</v>
      </c>
      <c r="BJ28" s="106">
        <v>223.16910371922472</v>
      </c>
      <c r="BK28" s="106">
        <v>211.01373863072044</v>
      </c>
      <c r="BL28" s="106">
        <v>434.18284234994513</v>
      </c>
      <c r="BM28" s="106">
        <v>350.58729000000005</v>
      </c>
      <c r="BN28" s="106">
        <v>221.14213986380304</v>
      </c>
      <c r="BO28" s="106">
        <v>204.3239865108838</v>
      </c>
      <c r="BP28" s="106">
        <v>425.46612637468684</v>
      </c>
      <c r="BQ28" s="106">
        <v>221.14213986380304</v>
      </c>
      <c r="BR28" s="106">
        <v>204.3239865108838</v>
      </c>
      <c r="BS28" s="106">
        <v>425.46612637468684</v>
      </c>
      <c r="BT28" s="106">
        <v>221.14213986380304</v>
      </c>
      <c r="BU28" s="106">
        <v>204.3239865108838</v>
      </c>
      <c r="BV28" s="106">
        <v>425.46612637468684</v>
      </c>
      <c r="BW28" s="106">
        <v>350.58729000000005</v>
      </c>
      <c r="BX28" s="106">
        <v>218.34075641697223</v>
      </c>
      <c r="BY28" s="106">
        <v>202.09627485839576</v>
      </c>
      <c r="BZ28" s="106">
        <v>420.43703127536799</v>
      </c>
      <c r="CA28" s="106">
        <v>218.34075641697223</v>
      </c>
      <c r="CB28" s="106">
        <v>202.09627485839576</v>
      </c>
      <c r="CC28" s="106">
        <v>420.43703127536799</v>
      </c>
      <c r="CD28" s="106">
        <v>218.34075641697223</v>
      </c>
      <c r="CE28" s="106">
        <v>202.09627485839576</v>
      </c>
      <c r="CF28" s="106">
        <v>420.43703127536799</v>
      </c>
      <c r="CG28" s="106">
        <v>502.83734000000004</v>
      </c>
      <c r="CH28" s="106">
        <v>293.84000000000003</v>
      </c>
      <c r="CI28" s="106">
        <v>251.33000000000004</v>
      </c>
      <c r="CJ28" s="106">
        <v>545.17000000000007</v>
      </c>
      <c r="CK28" s="106">
        <v>293.84000000000003</v>
      </c>
      <c r="CL28" s="106">
        <v>251.33000000000004</v>
      </c>
      <c r="CM28" s="106">
        <v>545.17000000000007</v>
      </c>
      <c r="CN28" s="106">
        <v>293.84000000000003</v>
      </c>
      <c r="CO28" s="106">
        <v>251.33000000000004</v>
      </c>
      <c r="CP28" s="106">
        <v>545.17000000000007</v>
      </c>
      <c r="CQ28" s="106">
        <v>583.35310000000015</v>
      </c>
      <c r="CR28" s="106">
        <v>307.12288646958808</v>
      </c>
      <c r="CS28" s="106">
        <v>289.51959593615726</v>
      </c>
      <c r="CT28" s="106">
        <v>596.64248240574534</v>
      </c>
      <c r="CU28" s="106">
        <v>307.12288646958808</v>
      </c>
      <c r="CV28" s="106">
        <v>289.51959593615726</v>
      </c>
      <c r="CW28" s="106">
        <v>596.64248240574534</v>
      </c>
      <c r="CX28" s="106">
        <v>307.12288646958808</v>
      </c>
      <c r="CY28" s="106">
        <v>289.51959593615726</v>
      </c>
      <c r="CZ28" s="106">
        <v>596.64248240574534</v>
      </c>
      <c r="DA28" s="106">
        <v>1284.06549</v>
      </c>
      <c r="DB28" s="106">
        <v>733.72571696919817</v>
      </c>
      <c r="DC28" s="106">
        <v>648.04001675795735</v>
      </c>
      <c r="DD28" s="106">
        <v>1381.7657337271557</v>
      </c>
      <c r="DE28" s="106">
        <v>733.72571696919817</v>
      </c>
      <c r="DF28" s="106">
        <v>648.04001675795735</v>
      </c>
      <c r="DG28" s="106">
        <v>1381.7657337271557</v>
      </c>
      <c r="DH28" s="106">
        <v>733.72571696919817</v>
      </c>
      <c r="DI28" s="106">
        <v>648.04001675795735</v>
      </c>
      <c r="DJ28" s="106">
        <v>1381.7657337271557</v>
      </c>
      <c r="DK28" s="106">
        <v>41.504407877033756</v>
      </c>
      <c r="DL28" s="106">
        <v>21.288</v>
      </c>
      <c r="DM28" s="106">
        <v>19.959000000000003</v>
      </c>
      <c r="DN28" s="106">
        <v>41.247000000000007</v>
      </c>
      <c r="DO28" s="106">
        <v>21.288</v>
      </c>
      <c r="DP28" s="106">
        <v>19.959000000000003</v>
      </c>
      <c r="DQ28" s="106">
        <v>41.247000000000007</v>
      </c>
      <c r="DR28" s="106">
        <v>21.288</v>
      </c>
      <c r="DS28" s="106">
        <v>19.959000000000003</v>
      </c>
      <c r="DT28" s="106">
        <v>41.247000000000007</v>
      </c>
      <c r="DU28" s="106">
        <v>137.5391021229662</v>
      </c>
      <c r="DV28" s="106">
        <v>80.784999999999997</v>
      </c>
      <c r="DW28" s="106">
        <v>56.173999999999992</v>
      </c>
      <c r="DX28" s="106">
        <v>136.959</v>
      </c>
      <c r="DY28" s="106">
        <v>80.784999999999997</v>
      </c>
      <c r="DZ28" s="106">
        <v>56.173999999999992</v>
      </c>
      <c r="EA28" s="106">
        <v>136.959</v>
      </c>
      <c r="EB28" s="106">
        <v>80.784999999999997</v>
      </c>
      <c r="EC28" s="106">
        <v>56.173999999999992</v>
      </c>
      <c r="ED28" s="106">
        <v>136.959</v>
      </c>
      <c r="EE28" s="106">
        <v>0</v>
      </c>
      <c r="EF28" s="106">
        <v>0</v>
      </c>
      <c r="EG28" s="106">
        <v>0</v>
      </c>
      <c r="EH28" s="106">
        <v>0</v>
      </c>
      <c r="EI28" s="106">
        <v>0</v>
      </c>
      <c r="EJ28" s="106">
        <v>0</v>
      </c>
      <c r="EK28" s="106">
        <v>0</v>
      </c>
      <c r="EL28" s="106">
        <v>0</v>
      </c>
      <c r="EM28" s="106">
        <v>0</v>
      </c>
      <c r="EN28" s="106">
        <v>0</v>
      </c>
    </row>
    <row r="29" spans="2:144" outlineLevel="1" x14ac:dyDescent="0.25">
      <c r="B29" s="108" t="s">
        <v>26</v>
      </c>
      <c r="C29" s="116" t="s">
        <v>212</v>
      </c>
      <c r="D29" s="105" t="s">
        <v>59</v>
      </c>
      <c r="E29" s="101">
        <v>309.0190310592389</v>
      </c>
      <c r="F29" s="101">
        <v>318.39688495522688</v>
      </c>
      <c r="G29" s="101">
        <v>331.99511768698977</v>
      </c>
      <c r="H29" s="118">
        <v>324.76402035099807</v>
      </c>
      <c r="I29" s="101">
        <v>318.39688495522688</v>
      </c>
      <c r="J29" s="101">
        <v>331.99511768698977</v>
      </c>
      <c r="K29" s="118">
        <v>324.76402035099807</v>
      </c>
      <c r="L29" s="101">
        <v>318.39688495522688</v>
      </c>
      <c r="M29" s="101">
        <v>331.99511768698977</v>
      </c>
      <c r="N29" s="118">
        <v>324.76402035099807</v>
      </c>
      <c r="O29" s="101">
        <v>358.26298670037409</v>
      </c>
      <c r="P29" s="101">
        <v>364.66633174462282</v>
      </c>
      <c r="Q29" s="101">
        <v>370.78707776332624</v>
      </c>
      <c r="R29" s="118">
        <v>367.67162854171221</v>
      </c>
      <c r="S29" s="101">
        <v>364.66633174462282</v>
      </c>
      <c r="T29" s="101">
        <v>370.78707776332624</v>
      </c>
      <c r="U29" s="118">
        <v>367.67162854171221</v>
      </c>
      <c r="V29" s="101">
        <v>364.66633174462282</v>
      </c>
      <c r="W29" s="101">
        <v>370.78707776332624</v>
      </c>
      <c r="X29" s="118">
        <v>367.67162854171221</v>
      </c>
      <c r="Y29" s="101">
        <v>314.00060794251135</v>
      </c>
      <c r="Z29" s="101">
        <v>327.66155988071387</v>
      </c>
      <c r="AA29" s="101">
        <v>345.5499818344457</v>
      </c>
      <c r="AB29" s="118">
        <v>335.59740454626257</v>
      </c>
      <c r="AC29" s="101">
        <v>327.66155988071387</v>
      </c>
      <c r="AD29" s="101">
        <v>345.5499818344457</v>
      </c>
      <c r="AE29" s="118">
        <v>335.59740454626257</v>
      </c>
      <c r="AF29" s="101">
        <v>327.66155988071387</v>
      </c>
      <c r="AG29" s="101">
        <v>345.5499818344457</v>
      </c>
      <c r="AH29" s="118">
        <v>335.59740454626257</v>
      </c>
      <c r="AI29" s="101">
        <v>293.81871731350964</v>
      </c>
      <c r="AJ29" s="101">
        <v>305.61458432318915</v>
      </c>
      <c r="AK29" s="101">
        <v>322.80358715705864</v>
      </c>
      <c r="AL29" s="118">
        <v>313.88403464709432</v>
      </c>
      <c r="AM29" s="101">
        <v>305.61458432318915</v>
      </c>
      <c r="AN29" s="101">
        <v>322.80358715705864</v>
      </c>
      <c r="AO29" s="118">
        <v>313.88403464709432</v>
      </c>
      <c r="AP29" s="101">
        <v>305.61458432318915</v>
      </c>
      <c r="AQ29" s="101">
        <v>322.80358715705864</v>
      </c>
      <c r="AR29" s="118">
        <v>313.88403464709432</v>
      </c>
      <c r="AS29" s="101">
        <v>328.86149545201874</v>
      </c>
      <c r="AT29" s="101">
        <v>419.85054839098467</v>
      </c>
      <c r="AU29" s="101">
        <v>443.30429558425959</v>
      </c>
      <c r="AV29" s="118">
        <v>431.21711094590427</v>
      </c>
      <c r="AW29" s="101">
        <v>419.85054839098467</v>
      </c>
      <c r="AX29" s="101">
        <v>443.30429558425959</v>
      </c>
      <c r="AY29" s="118">
        <v>431.21711094590427</v>
      </c>
      <c r="AZ29" s="101">
        <v>419.85054839098467</v>
      </c>
      <c r="BA29" s="101">
        <v>443.30429558425959</v>
      </c>
      <c r="BB29" s="118">
        <v>431.21711094590427</v>
      </c>
      <c r="BC29" s="101">
        <v>216.07288254326991</v>
      </c>
      <c r="BD29" s="101">
        <v>235.01971818550101</v>
      </c>
      <c r="BE29" s="101">
        <v>234.34893516930939</v>
      </c>
      <c r="BF29" s="118">
        <v>234.69371628434229</v>
      </c>
      <c r="BG29" s="101">
        <v>235.01971818550101</v>
      </c>
      <c r="BH29" s="101">
        <v>234.34893516930939</v>
      </c>
      <c r="BI29" s="118">
        <v>234.69371628434229</v>
      </c>
      <c r="BJ29" s="101">
        <v>235.01971818550101</v>
      </c>
      <c r="BK29" s="101">
        <v>234.34893516930939</v>
      </c>
      <c r="BL29" s="118">
        <v>234.69371628434229</v>
      </c>
      <c r="BM29" s="101">
        <v>216.07288254326991</v>
      </c>
      <c r="BN29" s="118">
        <v>234.75124599872117</v>
      </c>
      <c r="BO29" s="118">
        <v>234.66889714833957</v>
      </c>
      <c r="BP29" s="118">
        <v>234.71169914798145</v>
      </c>
      <c r="BQ29" s="101">
        <v>234.75124599872117</v>
      </c>
      <c r="BR29" s="101">
        <v>234.66889714833957</v>
      </c>
      <c r="BS29" s="118">
        <v>234.71169914798145</v>
      </c>
      <c r="BT29" s="101">
        <v>234.75124599872117</v>
      </c>
      <c r="BU29" s="101">
        <v>234.66889714833957</v>
      </c>
      <c r="BV29" s="118">
        <v>234.71169914798145</v>
      </c>
      <c r="BW29" s="101">
        <v>216.07288254326997</v>
      </c>
      <c r="BX29" s="118">
        <v>234.91476397742619</v>
      </c>
      <c r="BY29" s="118">
        <v>233.52073413229357</v>
      </c>
      <c r="BZ29" s="118">
        <v>234.2446797132306</v>
      </c>
      <c r="CA29" s="101">
        <v>234.91476397742619</v>
      </c>
      <c r="CB29" s="101">
        <v>233.52073413229357</v>
      </c>
      <c r="CC29" s="118">
        <v>234.2446797132306</v>
      </c>
      <c r="CD29" s="101">
        <v>234.91476397742619</v>
      </c>
      <c r="CE29" s="101">
        <v>233.52073413229357</v>
      </c>
      <c r="CF29" s="118">
        <v>234.2446797132306</v>
      </c>
      <c r="CG29" s="101">
        <v>443.11691768952562</v>
      </c>
      <c r="CH29" s="101">
        <v>411.93846991560036</v>
      </c>
      <c r="CI29" s="101">
        <v>440.11061154657227</v>
      </c>
      <c r="CJ29" s="118">
        <v>424.92616981858873</v>
      </c>
      <c r="CK29" s="101">
        <v>411.93846991560036</v>
      </c>
      <c r="CL29" s="101">
        <v>440.11061154657227</v>
      </c>
      <c r="CM29" s="118">
        <v>424.92616981858873</v>
      </c>
      <c r="CN29" s="101">
        <v>411.93846991560036</v>
      </c>
      <c r="CO29" s="101">
        <v>440.11061154657227</v>
      </c>
      <c r="CP29" s="118">
        <v>424.92616981858873</v>
      </c>
      <c r="CQ29" s="101">
        <v>347.80891588816439</v>
      </c>
      <c r="CR29" s="101">
        <v>332.86675954096671</v>
      </c>
      <c r="CS29" s="101">
        <v>350.49095613678708</v>
      </c>
      <c r="CT29" s="118">
        <v>341.41886641835015</v>
      </c>
      <c r="CU29" s="101">
        <v>332.86675954096671</v>
      </c>
      <c r="CV29" s="101">
        <v>350.49095613678708</v>
      </c>
      <c r="CW29" s="118">
        <v>341.41886641835015</v>
      </c>
      <c r="CX29" s="101">
        <v>332.86675954096671</v>
      </c>
      <c r="CY29" s="101">
        <v>350.49095613678708</v>
      </c>
      <c r="CZ29" s="118">
        <v>341.41886641835015</v>
      </c>
      <c r="DA29" s="101">
        <v>246.75183506411346</v>
      </c>
      <c r="DB29" s="101">
        <v>244.08030938285634</v>
      </c>
      <c r="DC29" s="101">
        <v>256.17090875115548</v>
      </c>
      <c r="DD29" s="118">
        <v>249.750729502562</v>
      </c>
      <c r="DE29" s="101">
        <v>244.08030938285634</v>
      </c>
      <c r="DF29" s="101">
        <v>256.17090875115548</v>
      </c>
      <c r="DG29" s="118">
        <v>249.750729502562</v>
      </c>
      <c r="DH29" s="101">
        <v>244.08030938285634</v>
      </c>
      <c r="DI29" s="101">
        <v>256.17090875115548</v>
      </c>
      <c r="DJ29" s="118">
        <v>249.750729502562</v>
      </c>
      <c r="DK29" s="101">
        <v>517.70140592229063</v>
      </c>
      <c r="DL29" s="101">
        <v>509.57505355129672</v>
      </c>
      <c r="DM29" s="101">
        <v>553.57891828247921</v>
      </c>
      <c r="DN29" s="118">
        <v>530.86807210221366</v>
      </c>
      <c r="DO29" s="101">
        <v>509.57505355129672</v>
      </c>
      <c r="DP29" s="101">
        <v>553.57891828247921</v>
      </c>
      <c r="DQ29" s="118">
        <v>530.86807210221366</v>
      </c>
      <c r="DR29" s="101">
        <v>509.57505355129672</v>
      </c>
      <c r="DS29" s="101">
        <v>553.57891828247921</v>
      </c>
      <c r="DT29" s="118">
        <v>530.86807210221366</v>
      </c>
      <c r="DU29" s="101">
        <v>385.67621201032841</v>
      </c>
      <c r="DV29" s="101">
        <v>391.38659726434338</v>
      </c>
      <c r="DW29" s="101">
        <v>394.79329173639081</v>
      </c>
      <c r="DX29" s="118">
        <v>392.78385962222268</v>
      </c>
      <c r="DY29" s="101">
        <v>391.38659726434338</v>
      </c>
      <c r="DZ29" s="101">
        <v>394.79329173639081</v>
      </c>
      <c r="EA29" s="118">
        <v>392.78385962222268</v>
      </c>
      <c r="EB29" s="101">
        <v>391.38659726434338</v>
      </c>
      <c r="EC29" s="101">
        <v>394.79329173639081</v>
      </c>
      <c r="ED29" s="118">
        <v>392.78385962222268</v>
      </c>
      <c r="EE29" s="101">
        <v>0</v>
      </c>
      <c r="EF29" s="101">
        <v>0</v>
      </c>
      <c r="EG29" s="101">
        <v>0</v>
      </c>
      <c r="EH29" s="118">
        <v>0</v>
      </c>
      <c r="EI29" s="101">
        <v>0</v>
      </c>
      <c r="EJ29" s="101">
        <v>0</v>
      </c>
      <c r="EK29" s="118">
        <v>0</v>
      </c>
      <c r="EL29" s="101">
        <v>0</v>
      </c>
      <c r="EM29" s="101">
        <v>0</v>
      </c>
      <c r="EN29" s="118">
        <v>0</v>
      </c>
    </row>
    <row r="30" spans="2:144" outlineLevel="1" x14ac:dyDescent="0.25">
      <c r="B30" s="108"/>
      <c r="C30" s="116" t="s">
        <v>191</v>
      </c>
      <c r="D30" s="105" t="s">
        <v>59</v>
      </c>
      <c r="E30" s="101">
        <v>277.78590552924811</v>
      </c>
      <c r="F30" s="101">
        <v>293.08125228265789</v>
      </c>
      <c r="G30" s="101">
        <v>296.20169737533485</v>
      </c>
      <c r="H30" s="118">
        <v>294.45436616597607</v>
      </c>
      <c r="I30" s="101">
        <v>293.08125228265789</v>
      </c>
      <c r="J30" s="101">
        <v>296.20169737533485</v>
      </c>
      <c r="K30" s="118">
        <v>294.45436616597607</v>
      </c>
      <c r="L30" s="101">
        <v>293.08125228265789</v>
      </c>
      <c r="M30" s="101">
        <v>296.20169737533485</v>
      </c>
      <c r="N30" s="118">
        <v>294.45436616597607</v>
      </c>
      <c r="O30" s="101">
        <v>317.43278370664927</v>
      </c>
      <c r="P30" s="101">
        <v>319.41037651517854</v>
      </c>
      <c r="Q30" s="101">
        <v>318.65625062919042</v>
      </c>
      <c r="R30" s="118">
        <v>319.05569076050409</v>
      </c>
      <c r="S30" s="101">
        <v>319.41037651517854</v>
      </c>
      <c r="T30" s="101">
        <v>318.65625062919042</v>
      </c>
      <c r="U30" s="118">
        <v>319.05569076050409</v>
      </c>
      <c r="V30" s="101">
        <v>319.41037651517854</v>
      </c>
      <c r="W30" s="101">
        <v>318.65625062919042</v>
      </c>
      <c r="X30" s="118">
        <v>319.05569076050409</v>
      </c>
      <c r="Y30" s="101">
        <v>260.43878517352545</v>
      </c>
      <c r="Z30" s="101">
        <v>271.37858020839099</v>
      </c>
      <c r="AA30" s="101">
        <v>280.13655125154054</v>
      </c>
      <c r="AB30" s="118">
        <v>275.11345430491184</v>
      </c>
      <c r="AC30" s="101">
        <v>271.37858020839099</v>
      </c>
      <c r="AD30" s="101">
        <v>280.13655125154054</v>
      </c>
      <c r="AE30" s="118">
        <v>275.11345430491184</v>
      </c>
      <c r="AF30" s="101">
        <v>271.37858020839099</v>
      </c>
      <c r="AG30" s="101">
        <v>280.13655125154054</v>
      </c>
      <c r="AH30" s="118">
        <v>275.11345430491184</v>
      </c>
      <c r="AI30" s="101">
        <v>259.28701192333239</v>
      </c>
      <c r="AJ30" s="101">
        <v>275.12067804220925</v>
      </c>
      <c r="AK30" s="101">
        <v>273.62001240438292</v>
      </c>
      <c r="AL30" s="118">
        <v>274.44705663996041</v>
      </c>
      <c r="AM30" s="101">
        <v>275.12067804220925</v>
      </c>
      <c r="AN30" s="101">
        <v>273.62001240438292</v>
      </c>
      <c r="AO30" s="118">
        <v>274.44705663996041</v>
      </c>
      <c r="AP30" s="101">
        <v>275.12067804220925</v>
      </c>
      <c r="AQ30" s="101">
        <v>273.62001240438292</v>
      </c>
      <c r="AR30" s="118">
        <v>274.44705663996041</v>
      </c>
      <c r="AS30" s="101">
        <v>142.96430197222955</v>
      </c>
      <c r="AT30" s="101">
        <v>353.34181209126484</v>
      </c>
      <c r="AU30" s="101">
        <v>329.70021696835119</v>
      </c>
      <c r="AV30" s="118">
        <v>343.75361480624645</v>
      </c>
      <c r="AW30" s="101">
        <v>353.34181209126484</v>
      </c>
      <c r="AX30" s="101">
        <v>329.70021696835119</v>
      </c>
      <c r="AY30" s="118">
        <v>343.75361480624645</v>
      </c>
      <c r="AZ30" s="101">
        <v>353.34181209126484</v>
      </c>
      <c r="BA30" s="101">
        <v>329.70021696835119</v>
      </c>
      <c r="BB30" s="118">
        <v>343.75361480624645</v>
      </c>
      <c r="BC30" s="101"/>
      <c r="BD30" s="101">
        <v>0</v>
      </c>
      <c r="BE30" s="101">
        <v>0</v>
      </c>
      <c r="BF30" s="118">
        <v>0</v>
      </c>
      <c r="BG30" s="101">
        <v>0</v>
      </c>
      <c r="BH30" s="101">
        <v>0</v>
      </c>
      <c r="BI30" s="118">
        <v>0</v>
      </c>
      <c r="BJ30" s="101">
        <v>0</v>
      </c>
      <c r="BK30" s="101">
        <v>0</v>
      </c>
      <c r="BL30" s="118">
        <v>0</v>
      </c>
      <c r="BM30" s="101"/>
      <c r="BN30" s="118">
        <v>0</v>
      </c>
      <c r="BO30" s="118">
        <v>0</v>
      </c>
      <c r="BP30" s="118">
        <v>0</v>
      </c>
      <c r="BQ30" s="101">
        <v>0</v>
      </c>
      <c r="BR30" s="101">
        <v>0</v>
      </c>
      <c r="BS30" s="118">
        <v>0</v>
      </c>
      <c r="BT30" s="101">
        <v>0</v>
      </c>
      <c r="BU30" s="101">
        <v>0</v>
      </c>
      <c r="BV30" s="118">
        <v>0</v>
      </c>
      <c r="BW30" s="101"/>
      <c r="BX30" s="118">
        <v>0</v>
      </c>
      <c r="BY30" s="118">
        <v>0</v>
      </c>
      <c r="BZ30" s="118">
        <v>0</v>
      </c>
      <c r="CA30" s="101">
        <v>0</v>
      </c>
      <c r="CB30" s="101">
        <v>0</v>
      </c>
      <c r="CC30" s="118">
        <v>0</v>
      </c>
      <c r="CD30" s="101">
        <v>0</v>
      </c>
      <c r="CE30" s="101">
        <v>0</v>
      </c>
      <c r="CF30" s="118">
        <v>0</v>
      </c>
      <c r="CG30" s="101">
        <v>383.70037801592895</v>
      </c>
      <c r="CH30" s="101">
        <v>354.726721606517</v>
      </c>
      <c r="CI30" s="101">
        <v>356.22231925644064</v>
      </c>
      <c r="CJ30" s="118">
        <v>355.37219006595768</v>
      </c>
      <c r="CK30" s="101">
        <v>354.726721606517</v>
      </c>
      <c r="CL30" s="101">
        <v>356.22231925644064</v>
      </c>
      <c r="CM30" s="118">
        <v>355.37219006595768</v>
      </c>
      <c r="CN30" s="101">
        <v>354.726721606517</v>
      </c>
      <c r="CO30" s="101">
        <v>356.22231925644064</v>
      </c>
      <c r="CP30" s="118">
        <v>355.37219006595768</v>
      </c>
      <c r="CQ30" s="101">
        <v>317.16951767145747</v>
      </c>
      <c r="CR30" s="101">
        <v>290.30277366080878</v>
      </c>
      <c r="CS30" s="101">
        <v>298.21169036334913</v>
      </c>
      <c r="CT30" s="118">
        <v>293.90788374571537</v>
      </c>
      <c r="CU30" s="101">
        <v>290.30277366080878</v>
      </c>
      <c r="CV30" s="101">
        <v>298.21169036334913</v>
      </c>
      <c r="CW30" s="118">
        <v>293.90788374571537</v>
      </c>
      <c r="CX30" s="101">
        <v>290.30277366080878</v>
      </c>
      <c r="CY30" s="101">
        <v>298.21169036334913</v>
      </c>
      <c r="CZ30" s="118">
        <v>293.90788374571537</v>
      </c>
      <c r="DA30" s="101">
        <v>219.27561218431742</v>
      </c>
      <c r="DB30" s="101">
        <v>233.36801040312091</v>
      </c>
      <c r="DC30" s="101">
        <v>251.91048034934497</v>
      </c>
      <c r="DD30" s="118">
        <v>241.09661762475349</v>
      </c>
      <c r="DE30" s="101">
        <v>233.36801040312091</v>
      </c>
      <c r="DF30" s="101">
        <v>251.91048034934497</v>
      </c>
      <c r="DG30" s="118">
        <v>241.09661762475349</v>
      </c>
      <c r="DH30" s="101">
        <v>233.36801040312091</v>
      </c>
      <c r="DI30" s="101">
        <v>251.91048034934497</v>
      </c>
      <c r="DJ30" s="118">
        <v>241.09661762475349</v>
      </c>
      <c r="DK30" s="101">
        <v>427.43142117366938</v>
      </c>
      <c r="DL30" s="101">
        <v>391.16488762446664</v>
      </c>
      <c r="DM30" s="101">
        <v>391.66323744702714</v>
      </c>
      <c r="DN30" s="118">
        <v>391.37657484180676</v>
      </c>
      <c r="DO30" s="101">
        <v>391.16488762446664</v>
      </c>
      <c r="DP30" s="101">
        <v>391.66323744702714</v>
      </c>
      <c r="DQ30" s="118">
        <v>391.37657484180676</v>
      </c>
      <c r="DR30" s="101">
        <v>391.16488762446664</v>
      </c>
      <c r="DS30" s="101">
        <v>391.66323744702714</v>
      </c>
      <c r="DT30" s="118">
        <v>391.37657484180676</v>
      </c>
      <c r="DU30" s="101">
        <v>385.67621201032841</v>
      </c>
      <c r="DV30" s="101">
        <v>391.38659726434361</v>
      </c>
      <c r="DW30" s="101">
        <v>394.79329173639042</v>
      </c>
      <c r="DX30" s="118">
        <v>392.78385962222268</v>
      </c>
      <c r="DY30" s="101">
        <v>391.38659726434361</v>
      </c>
      <c r="DZ30" s="101">
        <v>394.79329173639042</v>
      </c>
      <c r="EA30" s="118">
        <v>392.78385962222268</v>
      </c>
      <c r="EB30" s="101">
        <v>391.38659726434361</v>
      </c>
      <c r="EC30" s="101">
        <v>394.79329173639042</v>
      </c>
      <c r="ED30" s="118">
        <v>392.78385962222268</v>
      </c>
      <c r="EE30" s="101"/>
      <c r="EF30" s="101"/>
      <c r="EG30" s="101"/>
      <c r="EH30" s="118"/>
      <c r="EI30" s="101">
        <v>0</v>
      </c>
      <c r="EJ30" s="101">
        <v>0</v>
      </c>
      <c r="EK30" s="118">
        <v>0</v>
      </c>
      <c r="EL30" s="101">
        <v>0</v>
      </c>
      <c r="EM30" s="101">
        <v>0</v>
      </c>
      <c r="EN30" s="118">
        <v>0</v>
      </c>
    </row>
    <row r="31" spans="2:144" outlineLevel="1" x14ac:dyDescent="0.25">
      <c r="B31" s="108"/>
      <c r="C31" s="116" t="s">
        <v>192</v>
      </c>
      <c r="D31" s="105" t="s">
        <v>59</v>
      </c>
      <c r="E31" s="101">
        <v>349.24367367937651</v>
      </c>
      <c r="F31" s="101">
        <v>348.2808782149915</v>
      </c>
      <c r="G31" s="101">
        <v>365.456493976373</v>
      </c>
      <c r="H31" s="118">
        <v>356.83547130086708</v>
      </c>
      <c r="I31" s="101">
        <v>348.2808782149915</v>
      </c>
      <c r="J31" s="101">
        <v>365.456493976373</v>
      </c>
      <c r="K31" s="118">
        <v>356.83547130086708</v>
      </c>
      <c r="L31" s="101">
        <v>348.2808782149915</v>
      </c>
      <c r="M31" s="101">
        <v>365.456493976373</v>
      </c>
      <c r="N31" s="118">
        <v>356.83547130086708</v>
      </c>
      <c r="O31" s="101">
        <v>478.7</v>
      </c>
      <c r="P31" s="101">
        <v>485.78455296222927</v>
      </c>
      <c r="Q31" s="101">
        <v>476.6832173151958</v>
      </c>
      <c r="R31" s="118">
        <v>480.87761852260201</v>
      </c>
      <c r="S31" s="101">
        <v>485.78455296222927</v>
      </c>
      <c r="T31" s="101">
        <v>476.6832173151958</v>
      </c>
      <c r="U31" s="118">
        <v>480.87761852260201</v>
      </c>
      <c r="V31" s="101">
        <v>485.78455296222927</v>
      </c>
      <c r="W31" s="101">
        <v>476.6832173151958</v>
      </c>
      <c r="X31" s="118">
        <v>480.87761852260201</v>
      </c>
      <c r="Y31" s="101">
        <v>444.1</v>
      </c>
      <c r="Z31" s="101">
        <v>437.86959366545648</v>
      </c>
      <c r="AA31" s="101">
        <v>451.04553616712127</v>
      </c>
      <c r="AB31" s="118">
        <v>444.12089640690959</v>
      </c>
      <c r="AC31" s="101">
        <v>437.86959366545648</v>
      </c>
      <c r="AD31" s="101">
        <v>451.04553616712127</v>
      </c>
      <c r="AE31" s="118">
        <v>444.12089640690959</v>
      </c>
      <c r="AF31" s="101">
        <v>437.86959366545648</v>
      </c>
      <c r="AG31" s="101">
        <v>451.04553616712127</v>
      </c>
      <c r="AH31" s="118">
        <v>444.12089640690959</v>
      </c>
      <c r="AI31" s="101">
        <v>394.7</v>
      </c>
      <c r="AJ31" s="101">
        <v>394.31652591319681</v>
      </c>
      <c r="AK31" s="101">
        <v>415.67499690950376</v>
      </c>
      <c r="AL31" s="118">
        <v>406.20219593218496</v>
      </c>
      <c r="AM31" s="101">
        <v>394.31652591319681</v>
      </c>
      <c r="AN31" s="101">
        <v>415.67499690950376</v>
      </c>
      <c r="AO31" s="118">
        <v>406.20219593218496</v>
      </c>
      <c r="AP31" s="101">
        <v>394.31652591319681</v>
      </c>
      <c r="AQ31" s="101">
        <v>415.67499690950376</v>
      </c>
      <c r="AR31" s="118">
        <v>406.20219593218496</v>
      </c>
      <c r="AS31" s="101">
        <v>489.3</v>
      </c>
      <c r="AT31" s="101">
        <v>498.54047609258731</v>
      </c>
      <c r="AU31" s="101">
        <v>516.91704509451893</v>
      </c>
      <c r="AV31" s="118">
        <v>508.73428798435839</v>
      </c>
      <c r="AW31" s="101">
        <v>498.54047609258731</v>
      </c>
      <c r="AX31" s="101">
        <v>516.91704509451893</v>
      </c>
      <c r="AY31" s="118">
        <v>508.73428798435839</v>
      </c>
      <c r="AZ31" s="101">
        <v>498.54047609258731</v>
      </c>
      <c r="BA31" s="101">
        <v>516.91704509451893</v>
      </c>
      <c r="BB31" s="118">
        <v>508.73428798435839</v>
      </c>
      <c r="BC31" s="101">
        <v>216.07288254326991</v>
      </c>
      <c r="BD31" s="101">
        <v>235.01971818550101</v>
      </c>
      <c r="BE31" s="101">
        <v>234.34893516930936</v>
      </c>
      <c r="BF31" s="118">
        <v>234.69371628434223</v>
      </c>
      <c r="BG31" s="101">
        <v>235.01971818550101</v>
      </c>
      <c r="BH31" s="101">
        <v>234.34893516930936</v>
      </c>
      <c r="BI31" s="118">
        <v>234.69371628434223</v>
      </c>
      <c r="BJ31" s="101">
        <v>235.01971818550101</v>
      </c>
      <c r="BK31" s="101">
        <v>234.34893516930936</v>
      </c>
      <c r="BL31" s="118">
        <v>234.69371628434223</v>
      </c>
      <c r="BM31" s="101">
        <v>216.07288254326991</v>
      </c>
      <c r="BN31" s="118">
        <v>234.75124599872117</v>
      </c>
      <c r="BO31" s="118">
        <v>234.6688971483396</v>
      </c>
      <c r="BP31" s="118">
        <v>234.71169914798145</v>
      </c>
      <c r="BQ31" s="101">
        <v>234.75124599872117</v>
      </c>
      <c r="BR31" s="101">
        <v>234.6688971483396</v>
      </c>
      <c r="BS31" s="118">
        <v>234.71169914798145</v>
      </c>
      <c r="BT31" s="101">
        <v>234.75124599872117</v>
      </c>
      <c r="BU31" s="101">
        <v>234.6688971483396</v>
      </c>
      <c r="BV31" s="118">
        <v>234.71169914798145</v>
      </c>
      <c r="BW31" s="101">
        <v>216.07288254326997</v>
      </c>
      <c r="BX31" s="118">
        <v>234.91476397742619</v>
      </c>
      <c r="BY31" s="118">
        <v>233.52073413229374</v>
      </c>
      <c r="BZ31" s="118">
        <v>234.24467971323068</v>
      </c>
      <c r="CA31" s="101">
        <v>234.91476397742619</v>
      </c>
      <c r="CB31" s="101">
        <v>233.52073413229374</v>
      </c>
      <c r="CC31" s="118">
        <v>234.24467971323068</v>
      </c>
      <c r="CD31" s="101">
        <v>234.91476397742619</v>
      </c>
      <c r="CE31" s="101">
        <v>233.52073413229374</v>
      </c>
      <c r="CF31" s="118">
        <v>234.24467971323068</v>
      </c>
      <c r="CG31" s="101">
        <v>568.9</v>
      </c>
      <c r="CH31" s="101">
        <v>558.0048367593713</v>
      </c>
      <c r="CI31" s="101">
        <v>587.8598110305428</v>
      </c>
      <c r="CJ31" s="118">
        <v>573.64724844577495</v>
      </c>
      <c r="CK31" s="101">
        <v>558.0048367593713</v>
      </c>
      <c r="CL31" s="101">
        <v>587.8598110305428</v>
      </c>
      <c r="CM31" s="118">
        <v>573.64724844577495</v>
      </c>
      <c r="CN31" s="101">
        <v>558.0048367593713</v>
      </c>
      <c r="CO31" s="101">
        <v>587.8598110305428</v>
      </c>
      <c r="CP31" s="118">
        <v>573.64724844577495</v>
      </c>
      <c r="CQ31" s="101">
        <v>382.8</v>
      </c>
      <c r="CR31" s="101">
        <v>400.8954553930626</v>
      </c>
      <c r="CS31" s="101">
        <v>413.51540402699175</v>
      </c>
      <c r="CT31" s="118">
        <v>407.53592949239271</v>
      </c>
      <c r="CU31" s="101">
        <v>400.8954553930626</v>
      </c>
      <c r="CV31" s="101">
        <v>413.51540402699175</v>
      </c>
      <c r="CW31" s="118">
        <v>407.53592949239271</v>
      </c>
      <c r="CX31" s="101">
        <v>400.8954553930626</v>
      </c>
      <c r="CY31" s="101">
        <v>413.51540402699175</v>
      </c>
      <c r="CZ31" s="118">
        <v>407.53592949239271</v>
      </c>
      <c r="DA31" s="101">
        <v>252.4</v>
      </c>
      <c r="DB31" s="101">
        <v>245.33448651121668</v>
      </c>
      <c r="DC31" s="101">
        <v>256.56571744196839</v>
      </c>
      <c r="DD31" s="118">
        <v>250.66370330643841</v>
      </c>
      <c r="DE31" s="101">
        <v>245.33448651121668</v>
      </c>
      <c r="DF31" s="101">
        <v>256.56571744196839</v>
      </c>
      <c r="DG31" s="118">
        <v>250.66370330643841</v>
      </c>
      <c r="DH31" s="101">
        <v>245.33448651121668</v>
      </c>
      <c r="DI31" s="101">
        <v>256.56571744196839</v>
      </c>
      <c r="DJ31" s="118">
        <v>250.66370330643841</v>
      </c>
      <c r="DK31" s="101">
        <v>633.29999999999995</v>
      </c>
      <c r="DL31" s="101">
        <v>625.80284836637838</v>
      </c>
      <c r="DM31" s="101">
        <v>657.16398291160078</v>
      </c>
      <c r="DN31" s="118">
        <v>642.46126991053927</v>
      </c>
      <c r="DO31" s="101">
        <v>625.80284836637838</v>
      </c>
      <c r="DP31" s="101">
        <v>657.16398291160078</v>
      </c>
      <c r="DQ31" s="118">
        <v>642.46126991053927</v>
      </c>
      <c r="DR31" s="101">
        <v>625.80284836637838</v>
      </c>
      <c r="DS31" s="101">
        <v>657.16398291160078</v>
      </c>
      <c r="DT31" s="118">
        <v>642.46126991053927</v>
      </c>
      <c r="DU31" s="101"/>
      <c r="DV31" s="101">
        <v>0</v>
      </c>
      <c r="DW31" s="101">
        <v>0</v>
      </c>
      <c r="DX31" s="118">
        <v>0</v>
      </c>
      <c r="DY31" s="101">
        <v>0</v>
      </c>
      <c r="DZ31" s="101">
        <v>0</v>
      </c>
      <c r="EA31" s="118">
        <v>0</v>
      </c>
      <c r="EB31" s="101">
        <v>0</v>
      </c>
      <c r="EC31" s="101">
        <v>0</v>
      </c>
      <c r="ED31" s="118">
        <v>0</v>
      </c>
      <c r="EE31" s="101"/>
      <c r="EF31" s="101"/>
      <c r="EG31" s="101"/>
      <c r="EH31" s="118"/>
      <c r="EI31" s="101">
        <v>0</v>
      </c>
      <c r="EJ31" s="101">
        <v>0</v>
      </c>
      <c r="EK31" s="118">
        <v>0</v>
      </c>
      <c r="EL31" s="101">
        <v>0</v>
      </c>
      <c r="EM31" s="101">
        <v>0</v>
      </c>
      <c r="EN31" s="118">
        <v>0</v>
      </c>
    </row>
    <row r="32" spans="2:144" outlineLevel="1" x14ac:dyDescent="0.25">
      <c r="B32" s="112" t="s">
        <v>27</v>
      </c>
      <c r="C32" s="119" t="s">
        <v>213</v>
      </c>
      <c r="D32" s="114" t="s">
        <v>214</v>
      </c>
      <c r="E32" s="111">
        <v>3237.6781937219998</v>
      </c>
      <c r="F32" s="120">
        <v>1911.4204308999999</v>
      </c>
      <c r="G32" s="120">
        <v>1754.9267275000004</v>
      </c>
      <c r="H32" s="120">
        <v>3666.3471584000004</v>
      </c>
      <c r="I32" s="120">
        <v>1911.4204308999999</v>
      </c>
      <c r="J32" s="120">
        <v>1754.9267275000004</v>
      </c>
      <c r="K32" s="120">
        <v>3666.3471584000004</v>
      </c>
      <c r="L32" s="120">
        <v>1911.4204308999999</v>
      </c>
      <c r="M32" s="120">
        <v>1754.9267275000004</v>
      </c>
      <c r="N32" s="120">
        <v>3666.3471584000004</v>
      </c>
      <c r="O32" s="111">
        <v>492.16698801599978</v>
      </c>
      <c r="P32" s="120">
        <v>280.18700000000001</v>
      </c>
      <c r="Q32" s="120">
        <v>274.81700000000001</v>
      </c>
      <c r="R32" s="120">
        <v>555.00400000000002</v>
      </c>
      <c r="S32" s="120">
        <v>280.18700000000001</v>
      </c>
      <c r="T32" s="120">
        <v>274.81700000000001</v>
      </c>
      <c r="U32" s="120">
        <v>555.00400000000002</v>
      </c>
      <c r="V32" s="120">
        <v>280.18700000000001</v>
      </c>
      <c r="W32" s="120">
        <v>274.81700000000001</v>
      </c>
      <c r="X32" s="120">
        <v>555.00400000000002</v>
      </c>
      <c r="Y32" s="111">
        <v>1047.6071488519997</v>
      </c>
      <c r="Z32" s="120">
        <v>626.61243089999994</v>
      </c>
      <c r="AA32" s="120">
        <v>526.91672750000021</v>
      </c>
      <c r="AB32" s="120">
        <v>1153.5291584000001</v>
      </c>
      <c r="AC32" s="120">
        <v>626.61243089999994</v>
      </c>
      <c r="AD32" s="120">
        <v>526.91672750000021</v>
      </c>
      <c r="AE32" s="120">
        <v>1153.5291584000001</v>
      </c>
      <c r="AF32" s="120">
        <v>626.61243089999994</v>
      </c>
      <c r="AG32" s="120">
        <v>526.91672750000021</v>
      </c>
      <c r="AH32" s="120">
        <v>1153.5291584000001</v>
      </c>
      <c r="AI32" s="111">
        <v>493.01943969500007</v>
      </c>
      <c r="AJ32" s="120">
        <v>292.66599999999994</v>
      </c>
      <c r="AK32" s="120">
        <v>286.596</v>
      </c>
      <c r="AL32" s="120">
        <v>579.26199999999994</v>
      </c>
      <c r="AM32" s="120">
        <v>292.66599999999994</v>
      </c>
      <c r="AN32" s="120">
        <v>286.596</v>
      </c>
      <c r="AO32" s="120">
        <v>579.26199999999994</v>
      </c>
      <c r="AP32" s="120">
        <v>292.66599999999994</v>
      </c>
      <c r="AQ32" s="120">
        <v>286.596</v>
      </c>
      <c r="AR32" s="120">
        <v>579.26199999999994</v>
      </c>
      <c r="AS32" s="111">
        <v>160.538290448</v>
      </c>
      <c r="AT32" s="120">
        <v>111.47199999999998</v>
      </c>
      <c r="AU32" s="120">
        <v>110.68200000000002</v>
      </c>
      <c r="AV32" s="120">
        <v>222.154</v>
      </c>
      <c r="AW32" s="120">
        <v>111.47199999999998</v>
      </c>
      <c r="AX32" s="120">
        <v>110.68200000000002</v>
      </c>
      <c r="AY32" s="120">
        <v>222.154</v>
      </c>
      <c r="AZ32" s="120">
        <v>111.47199999999998</v>
      </c>
      <c r="BA32" s="120">
        <v>110.68200000000002</v>
      </c>
      <c r="BB32" s="120">
        <v>222.154</v>
      </c>
      <c r="BC32" s="111">
        <v>75.752406333333326</v>
      </c>
      <c r="BD32" s="120">
        <v>52.44913986380304</v>
      </c>
      <c r="BE32" s="120">
        <v>49.4508449542043</v>
      </c>
      <c r="BF32" s="120">
        <v>101.89998481800734</v>
      </c>
      <c r="BG32" s="120">
        <v>52.44913986380304</v>
      </c>
      <c r="BH32" s="120">
        <v>49.4508449542043</v>
      </c>
      <c r="BI32" s="120">
        <v>101.89998481800734</v>
      </c>
      <c r="BJ32" s="120">
        <v>52.44913986380304</v>
      </c>
      <c r="BK32" s="120">
        <v>49.4508449542043</v>
      </c>
      <c r="BL32" s="120">
        <v>101.89998481800734</v>
      </c>
      <c r="BM32" s="111">
        <v>75.752406333333326</v>
      </c>
      <c r="BN32" s="120">
        <v>51.913392875851237</v>
      </c>
      <c r="BO32" s="120">
        <v>47.948484575461315</v>
      </c>
      <c r="BP32" s="120">
        <v>99.861877451312552</v>
      </c>
      <c r="BQ32" s="120">
        <v>51.913392875851237</v>
      </c>
      <c r="BR32" s="120">
        <v>47.948484575461315</v>
      </c>
      <c r="BS32" s="120">
        <v>99.861877451312552</v>
      </c>
      <c r="BT32" s="120">
        <v>51.913392875851237</v>
      </c>
      <c r="BU32" s="120">
        <v>47.948484575461315</v>
      </c>
      <c r="BV32" s="120">
        <v>99.861877451312552</v>
      </c>
      <c r="BW32" s="111">
        <v>75.75240633333334</v>
      </c>
      <c r="BX32" s="120">
        <v>51.291467260345733</v>
      </c>
      <c r="BY32" s="120">
        <v>47.193670470334361</v>
      </c>
      <c r="BZ32" s="120">
        <v>98.485137730680094</v>
      </c>
      <c r="CA32" s="120">
        <v>51.291467260345733</v>
      </c>
      <c r="CB32" s="120">
        <v>47.193670470334361</v>
      </c>
      <c r="CC32" s="120">
        <v>98.485137730680094</v>
      </c>
      <c r="CD32" s="120">
        <v>51.291467260345733</v>
      </c>
      <c r="CE32" s="120">
        <v>47.193670470334361</v>
      </c>
      <c r="CF32" s="120">
        <v>98.485137730680094</v>
      </c>
      <c r="CG32" s="111">
        <v>222.81573220000001</v>
      </c>
      <c r="CH32" s="120">
        <v>121.04400000000001</v>
      </c>
      <c r="CI32" s="120">
        <v>110.61300000000003</v>
      </c>
      <c r="CJ32" s="120">
        <v>231.65700000000004</v>
      </c>
      <c r="CK32" s="120">
        <v>121.04400000000001</v>
      </c>
      <c r="CL32" s="120">
        <v>110.61300000000003</v>
      </c>
      <c r="CM32" s="120">
        <v>231.65700000000004</v>
      </c>
      <c r="CN32" s="120">
        <v>121.04400000000001</v>
      </c>
      <c r="CO32" s="120">
        <v>110.61300000000003</v>
      </c>
      <c r="CP32" s="120">
        <v>231.65700000000004</v>
      </c>
      <c r="CQ32" s="111">
        <v>202.89540929099999</v>
      </c>
      <c r="CR32" s="120">
        <v>102.23099999999999</v>
      </c>
      <c r="CS32" s="120">
        <v>101.47400000000002</v>
      </c>
      <c r="CT32" s="120">
        <v>203.70500000000001</v>
      </c>
      <c r="CU32" s="120">
        <v>102.23099999999999</v>
      </c>
      <c r="CV32" s="120">
        <v>101.47400000000002</v>
      </c>
      <c r="CW32" s="120">
        <v>203.70500000000001</v>
      </c>
      <c r="CX32" s="120">
        <v>102.23099999999999</v>
      </c>
      <c r="CY32" s="120">
        <v>101.47400000000002</v>
      </c>
      <c r="CZ32" s="120">
        <v>203.70500000000001</v>
      </c>
      <c r="DA32" s="111">
        <v>316.84551600000003</v>
      </c>
      <c r="DB32" s="120">
        <v>179.08799999999999</v>
      </c>
      <c r="DC32" s="120">
        <v>166.00899999999999</v>
      </c>
      <c r="DD32" s="120">
        <v>345.09699999999998</v>
      </c>
      <c r="DE32" s="120">
        <v>179.08799999999999</v>
      </c>
      <c r="DF32" s="120">
        <v>166.00899999999999</v>
      </c>
      <c r="DG32" s="120">
        <v>345.09699999999998</v>
      </c>
      <c r="DH32" s="120">
        <v>179.08799999999999</v>
      </c>
      <c r="DI32" s="120">
        <v>166.00899999999999</v>
      </c>
      <c r="DJ32" s="120">
        <v>345.09699999999998</v>
      </c>
      <c r="DK32" s="111">
        <v>21.486890309912567</v>
      </c>
      <c r="DL32" s="120">
        <v>10.847833740000006</v>
      </c>
      <c r="DM32" s="120">
        <v>11.048881630000004</v>
      </c>
      <c r="DN32" s="120">
        <v>21.89671537000001</v>
      </c>
      <c r="DO32" s="120">
        <v>10.847833740000006</v>
      </c>
      <c r="DP32" s="120">
        <v>11.048881630000004</v>
      </c>
      <c r="DQ32" s="120">
        <v>21.89671537000001</v>
      </c>
      <c r="DR32" s="120">
        <v>10.847833740000006</v>
      </c>
      <c r="DS32" s="120">
        <v>11.048881630000004</v>
      </c>
      <c r="DT32" s="120">
        <v>21.89671537000001</v>
      </c>
      <c r="DU32" s="111">
        <v>53.04555991008732</v>
      </c>
      <c r="DV32" s="120">
        <v>31.618166259999981</v>
      </c>
      <c r="DW32" s="120">
        <v>22.177118370000017</v>
      </c>
      <c r="DX32" s="120">
        <v>53.795284629999998</v>
      </c>
      <c r="DY32" s="120">
        <v>31.618166259999981</v>
      </c>
      <c r="DZ32" s="120">
        <v>22.177118370000017</v>
      </c>
      <c r="EA32" s="120">
        <v>53.795284629999998</v>
      </c>
      <c r="EB32" s="120">
        <v>31.618166259999981</v>
      </c>
      <c r="EC32" s="120">
        <v>22.177118370000017</v>
      </c>
      <c r="ED32" s="120">
        <v>53.795284629999998</v>
      </c>
      <c r="EE32" s="111">
        <v>0</v>
      </c>
      <c r="EF32" s="120">
        <v>0</v>
      </c>
      <c r="EG32" s="120">
        <v>0</v>
      </c>
      <c r="EH32" s="120">
        <v>0</v>
      </c>
      <c r="EI32" s="120">
        <v>0</v>
      </c>
      <c r="EJ32" s="120">
        <v>0</v>
      </c>
      <c r="EK32" s="120">
        <v>0</v>
      </c>
      <c r="EL32" s="120">
        <v>0</v>
      </c>
      <c r="EM32" s="120">
        <v>0</v>
      </c>
      <c r="EN32" s="120">
        <v>0</v>
      </c>
    </row>
    <row r="33" spans="2:144" outlineLevel="1" x14ac:dyDescent="0.25">
      <c r="B33" s="103" t="s">
        <v>28</v>
      </c>
      <c r="C33" s="116" t="s">
        <v>206</v>
      </c>
      <c r="D33" s="105" t="s">
        <v>207</v>
      </c>
      <c r="E33" s="106">
        <v>21764.574420000001</v>
      </c>
      <c r="F33" s="106">
        <v>12388.106</v>
      </c>
      <c r="G33" s="106">
        <v>9307.273000000001</v>
      </c>
      <c r="H33" s="106">
        <v>21695.379000000001</v>
      </c>
      <c r="I33" s="106">
        <v>12388.106</v>
      </c>
      <c r="J33" s="106">
        <v>9307.273000000001</v>
      </c>
      <c r="K33" s="106">
        <v>21695.379000000001</v>
      </c>
      <c r="L33" s="106">
        <v>12388.106</v>
      </c>
      <c r="M33" s="106">
        <v>9307.273000000001</v>
      </c>
      <c r="N33" s="106">
        <v>21695.379000000001</v>
      </c>
      <c r="O33" s="106">
        <v>4143.1552800000009</v>
      </c>
      <c r="P33" s="106">
        <v>2083.8000000000002</v>
      </c>
      <c r="Q33" s="106">
        <v>1984.7280000000001</v>
      </c>
      <c r="R33" s="106">
        <v>4068.5280000000002</v>
      </c>
      <c r="S33" s="106">
        <v>2083.8000000000002</v>
      </c>
      <c r="T33" s="106">
        <v>1984.7280000000001</v>
      </c>
      <c r="U33" s="106">
        <v>4068.5280000000002</v>
      </c>
      <c r="V33" s="106">
        <v>2083.8000000000002</v>
      </c>
      <c r="W33" s="106">
        <v>1984.7280000000001</v>
      </c>
      <c r="X33" s="106">
        <v>4068.5280000000002</v>
      </c>
      <c r="Y33" s="106">
        <v>5861.3748400000013</v>
      </c>
      <c r="Z33" s="106">
        <v>3421</v>
      </c>
      <c r="AA33" s="106">
        <v>2353.4</v>
      </c>
      <c r="AB33" s="106">
        <v>5774.4</v>
      </c>
      <c r="AC33" s="106">
        <v>3421</v>
      </c>
      <c r="AD33" s="106">
        <v>2353.4</v>
      </c>
      <c r="AE33" s="106">
        <v>5774.4</v>
      </c>
      <c r="AF33" s="106">
        <v>3421</v>
      </c>
      <c r="AG33" s="106">
        <v>2353.4</v>
      </c>
      <c r="AH33" s="106">
        <v>5774.4</v>
      </c>
      <c r="AI33" s="106">
        <v>3794.547770000001</v>
      </c>
      <c r="AJ33" s="106">
        <v>2151.25</v>
      </c>
      <c r="AK33" s="106">
        <v>1681.75</v>
      </c>
      <c r="AL33" s="106">
        <v>3833</v>
      </c>
      <c r="AM33" s="106">
        <v>2151.25</v>
      </c>
      <c r="AN33" s="106">
        <v>1681.75</v>
      </c>
      <c r="AO33" s="106">
        <v>3833</v>
      </c>
      <c r="AP33" s="106">
        <v>2151.25</v>
      </c>
      <c r="AQ33" s="106">
        <v>1681.75</v>
      </c>
      <c r="AR33" s="106">
        <v>3833</v>
      </c>
      <c r="AS33" s="106">
        <v>949.93304000000001</v>
      </c>
      <c r="AT33" s="106">
        <v>517</v>
      </c>
      <c r="AU33" s="106">
        <v>370.54899999999998</v>
      </c>
      <c r="AV33" s="106">
        <v>887.54899999999998</v>
      </c>
      <c r="AW33" s="106">
        <v>517</v>
      </c>
      <c r="AX33" s="106">
        <v>370.54899999999998</v>
      </c>
      <c r="AY33" s="106">
        <v>887.54899999999998</v>
      </c>
      <c r="AZ33" s="106">
        <v>517</v>
      </c>
      <c r="BA33" s="106">
        <v>370.54899999999998</v>
      </c>
      <c r="BB33" s="106">
        <v>887.54899999999998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1806.16725</v>
      </c>
      <c r="CH33" s="106">
        <v>1124.5999999999999</v>
      </c>
      <c r="CI33" s="106">
        <v>742.5</v>
      </c>
      <c r="CJ33" s="106">
        <v>1867.1</v>
      </c>
      <c r="CK33" s="106">
        <v>1124.5999999999999</v>
      </c>
      <c r="CL33" s="106">
        <v>742.5</v>
      </c>
      <c r="CM33" s="106">
        <v>1867.1</v>
      </c>
      <c r="CN33" s="106">
        <v>1124.5999999999999</v>
      </c>
      <c r="CO33" s="106">
        <v>742.5</v>
      </c>
      <c r="CP33" s="106">
        <v>1867.1</v>
      </c>
      <c r="CQ33" s="106">
        <v>1269.4679100000001</v>
      </c>
      <c r="CR33" s="106">
        <v>670.2</v>
      </c>
      <c r="CS33" s="106">
        <v>575.6</v>
      </c>
      <c r="CT33" s="106">
        <v>1245.8000000000002</v>
      </c>
      <c r="CU33" s="106">
        <v>670.2</v>
      </c>
      <c r="CV33" s="106">
        <v>575.6</v>
      </c>
      <c r="CW33" s="106">
        <v>1245.8000000000002</v>
      </c>
      <c r="CX33" s="106">
        <v>670.2</v>
      </c>
      <c r="CY33" s="106">
        <v>575.6</v>
      </c>
      <c r="CZ33" s="106">
        <v>1245.8000000000002</v>
      </c>
      <c r="DA33" s="106">
        <v>161.07000000000002</v>
      </c>
      <c r="DB33" s="106">
        <v>83.36</v>
      </c>
      <c r="DC33" s="106">
        <v>40.74</v>
      </c>
      <c r="DD33" s="106">
        <v>124.1</v>
      </c>
      <c r="DE33" s="106">
        <v>83.36</v>
      </c>
      <c r="DF33" s="106">
        <v>40.74</v>
      </c>
      <c r="DG33" s="106">
        <v>124.1</v>
      </c>
      <c r="DH33" s="106">
        <v>83.36</v>
      </c>
      <c r="DI33" s="106">
        <v>40.74</v>
      </c>
      <c r="DJ33" s="106">
        <v>124.1</v>
      </c>
      <c r="DK33" s="106">
        <v>591.55912131147545</v>
      </c>
      <c r="DL33" s="106">
        <v>366.24708196721315</v>
      </c>
      <c r="DM33" s="106">
        <v>238.31685245901639</v>
      </c>
      <c r="DN33" s="106">
        <v>604.56393442622948</v>
      </c>
      <c r="DO33" s="106">
        <v>366.24708196721315</v>
      </c>
      <c r="DP33" s="106">
        <v>238.31685245901639</v>
      </c>
      <c r="DQ33" s="106">
        <v>604.56393442622948</v>
      </c>
      <c r="DR33" s="106">
        <v>366.24708196721315</v>
      </c>
      <c r="DS33" s="106">
        <v>238.31685245901639</v>
      </c>
      <c r="DT33" s="106">
        <v>604.56393442622948</v>
      </c>
      <c r="DU33" s="106">
        <v>2415.5330786885247</v>
      </c>
      <c r="DV33" s="106">
        <v>1495.5089180327868</v>
      </c>
      <c r="DW33" s="106">
        <v>973.12714754098363</v>
      </c>
      <c r="DX33" s="106">
        <v>2468.6360655737703</v>
      </c>
      <c r="DY33" s="106">
        <v>1495.5089180327868</v>
      </c>
      <c r="DZ33" s="106">
        <v>973.12714754098363</v>
      </c>
      <c r="EA33" s="106">
        <v>2468.6360655737703</v>
      </c>
      <c r="EB33" s="106">
        <v>1495.5089180327868</v>
      </c>
      <c r="EC33" s="106">
        <v>973.12714754098363</v>
      </c>
      <c r="ED33" s="106">
        <v>2468.6360655737703</v>
      </c>
      <c r="EE33" s="106">
        <v>771.7661300000002</v>
      </c>
      <c r="EF33" s="106">
        <v>475.14</v>
      </c>
      <c r="EG33" s="106">
        <v>346.56200000000001</v>
      </c>
      <c r="EH33" s="106">
        <v>821.702</v>
      </c>
      <c r="EI33" s="106">
        <v>475.14</v>
      </c>
      <c r="EJ33" s="106">
        <v>346.56200000000001</v>
      </c>
      <c r="EK33" s="106">
        <v>821.702</v>
      </c>
      <c r="EL33" s="106">
        <v>475.14</v>
      </c>
      <c r="EM33" s="106">
        <v>346.56200000000001</v>
      </c>
      <c r="EN33" s="106">
        <v>821.702</v>
      </c>
    </row>
    <row r="34" spans="2:144" outlineLevel="1" x14ac:dyDescent="0.25">
      <c r="B34" s="103" t="s">
        <v>29</v>
      </c>
      <c r="C34" s="116" t="s">
        <v>215</v>
      </c>
      <c r="D34" s="105" t="s">
        <v>216</v>
      </c>
      <c r="E34" s="101">
        <v>146.13816465693159</v>
      </c>
      <c r="F34" s="101">
        <v>146.40567734890223</v>
      </c>
      <c r="G34" s="101">
        <v>148.61948499845224</v>
      </c>
      <c r="H34" s="118">
        <v>147.35539628047056</v>
      </c>
      <c r="I34" s="101">
        <v>146.40567734890223</v>
      </c>
      <c r="J34" s="101">
        <v>148.61948499845224</v>
      </c>
      <c r="K34" s="118">
        <v>147.35539628047056</v>
      </c>
      <c r="L34" s="101">
        <v>146.40567734890223</v>
      </c>
      <c r="M34" s="101">
        <v>148.61948499845224</v>
      </c>
      <c r="N34" s="118">
        <v>147.35539628047056</v>
      </c>
      <c r="O34" s="101">
        <v>142.80000000000001</v>
      </c>
      <c r="P34" s="101">
        <v>141.51550052788173</v>
      </c>
      <c r="Q34" s="101">
        <v>144.72764026103317</v>
      </c>
      <c r="R34" s="118">
        <v>143.082461273463</v>
      </c>
      <c r="S34" s="101">
        <v>141.51550052788173</v>
      </c>
      <c r="T34" s="101">
        <v>144.72764026103317</v>
      </c>
      <c r="U34" s="118">
        <v>143.082461273463</v>
      </c>
      <c r="V34" s="101">
        <v>141.51550052788173</v>
      </c>
      <c r="W34" s="101">
        <v>144.72764026103317</v>
      </c>
      <c r="X34" s="118">
        <v>143.082461273463</v>
      </c>
      <c r="Y34" s="101">
        <v>139.69999999999999</v>
      </c>
      <c r="Z34" s="101">
        <v>138.34260450160772</v>
      </c>
      <c r="AA34" s="101">
        <v>141.90452961672457</v>
      </c>
      <c r="AB34" s="118">
        <v>139.79429377944021</v>
      </c>
      <c r="AC34" s="101">
        <v>138.34260450160772</v>
      </c>
      <c r="AD34" s="101">
        <v>141.90452961672457</v>
      </c>
      <c r="AE34" s="118">
        <v>139.79429377944021</v>
      </c>
      <c r="AF34" s="101">
        <v>138.34260450160772</v>
      </c>
      <c r="AG34" s="101">
        <v>141.90452961672457</v>
      </c>
      <c r="AH34" s="118">
        <v>139.79429377944021</v>
      </c>
      <c r="AI34" s="101">
        <v>146.5</v>
      </c>
      <c r="AJ34" s="101">
        <v>146.1805926786752</v>
      </c>
      <c r="AK34" s="101">
        <v>147.43451761557907</v>
      </c>
      <c r="AL34" s="118">
        <v>146.73075919645188</v>
      </c>
      <c r="AM34" s="101">
        <v>146.1805926786752</v>
      </c>
      <c r="AN34" s="101">
        <v>147.43451761557907</v>
      </c>
      <c r="AO34" s="118">
        <v>146.73075919645188</v>
      </c>
      <c r="AP34" s="101">
        <v>146.1805926786752</v>
      </c>
      <c r="AQ34" s="101">
        <v>147.43451761557907</v>
      </c>
      <c r="AR34" s="118">
        <v>146.73075919645188</v>
      </c>
      <c r="AS34" s="101">
        <v>153.80000000000001</v>
      </c>
      <c r="AT34" s="101">
        <v>153.56286266924565</v>
      </c>
      <c r="AU34" s="101">
        <v>160.40523655440978</v>
      </c>
      <c r="AV34" s="118">
        <v>156.41953289339517</v>
      </c>
      <c r="AW34" s="101">
        <v>153.56286266924565</v>
      </c>
      <c r="AX34" s="101">
        <v>160.40523655440978</v>
      </c>
      <c r="AY34" s="118">
        <v>156.41953289339517</v>
      </c>
      <c r="AZ34" s="101">
        <v>153.56286266924565</v>
      </c>
      <c r="BA34" s="101">
        <v>160.40523655440978</v>
      </c>
      <c r="BB34" s="118">
        <v>156.41953289339517</v>
      </c>
      <c r="BC34" s="101">
        <v>0</v>
      </c>
      <c r="BD34" s="101">
        <v>0</v>
      </c>
      <c r="BE34" s="101">
        <v>0</v>
      </c>
      <c r="BF34" s="118">
        <v>0</v>
      </c>
      <c r="BG34" s="101">
        <v>0</v>
      </c>
      <c r="BH34" s="101">
        <v>0</v>
      </c>
      <c r="BI34" s="118">
        <v>0</v>
      </c>
      <c r="BJ34" s="101">
        <v>0</v>
      </c>
      <c r="BK34" s="101">
        <v>0</v>
      </c>
      <c r="BL34" s="118">
        <v>0</v>
      </c>
      <c r="BM34" s="101">
        <v>0</v>
      </c>
      <c r="BN34" s="101">
        <v>0</v>
      </c>
      <c r="BO34" s="101">
        <v>0</v>
      </c>
      <c r="BP34" s="118">
        <v>0</v>
      </c>
      <c r="BQ34" s="101">
        <v>0</v>
      </c>
      <c r="BR34" s="101">
        <v>0</v>
      </c>
      <c r="BS34" s="118">
        <v>0</v>
      </c>
      <c r="BT34" s="101">
        <v>0</v>
      </c>
      <c r="BU34" s="101">
        <v>0</v>
      </c>
      <c r="BV34" s="118">
        <v>0</v>
      </c>
      <c r="BW34" s="101">
        <v>0</v>
      </c>
      <c r="BX34" s="101">
        <v>0</v>
      </c>
      <c r="BY34" s="101">
        <v>0</v>
      </c>
      <c r="BZ34" s="118">
        <v>0</v>
      </c>
      <c r="CA34" s="101">
        <v>0</v>
      </c>
      <c r="CB34" s="101">
        <v>0</v>
      </c>
      <c r="CC34" s="118">
        <v>0</v>
      </c>
      <c r="CD34" s="101">
        <v>0</v>
      </c>
      <c r="CE34" s="101">
        <v>0</v>
      </c>
      <c r="CF34" s="118">
        <v>0</v>
      </c>
      <c r="CG34" s="101">
        <v>144.80000000000001</v>
      </c>
      <c r="CH34" s="101">
        <v>148.97030055130716</v>
      </c>
      <c r="CI34" s="101">
        <v>151.46127946127942</v>
      </c>
      <c r="CJ34" s="118">
        <v>149.9609019334797</v>
      </c>
      <c r="CK34" s="101">
        <v>148.97030055130716</v>
      </c>
      <c r="CL34" s="101">
        <v>151.46127946127942</v>
      </c>
      <c r="CM34" s="118">
        <v>149.9609019334797</v>
      </c>
      <c r="CN34" s="101">
        <v>148.97030055130716</v>
      </c>
      <c r="CO34" s="101">
        <v>151.46127946127942</v>
      </c>
      <c r="CP34" s="118">
        <v>149.9609019334797</v>
      </c>
      <c r="CQ34" s="101">
        <v>149.9</v>
      </c>
      <c r="CR34" s="101">
        <v>151.76663682482842</v>
      </c>
      <c r="CS34" s="101">
        <v>154.35198054204307</v>
      </c>
      <c r="CT34" s="118">
        <v>152.96114946219294</v>
      </c>
      <c r="CU34" s="101">
        <v>151.76663682482842</v>
      </c>
      <c r="CV34" s="101">
        <v>154.35198054204307</v>
      </c>
      <c r="CW34" s="118">
        <v>152.96114946219294</v>
      </c>
      <c r="CX34" s="101">
        <v>151.76663682482842</v>
      </c>
      <c r="CY34" s="101">
        <v>154.35198054204307</v>
      </c>
      <c r="CZ34" s="118">
        <v>152.96114946219294</v>
      </c>
      <c r="DA34" s="101">
        <v>164.5</v>
      </c>
      <c r="DB34" s="101">
        <v>174.77207293666027</v>
      </c>
      <c r="DC34" s="101">
        <v>179.03780068728517</v>
      </c>
      <c r="DD34" s="118">
        <v>176.17244157937148</v>
      </c>
      <c r="DE34" s="101">
        <v>174.77207293666027</v>
      </c>
      <c r="DF34" s="101">
        <v>179.03780068728517</v>
      </c>
      <c r="DG34" s="118">
        <v>176.17244157937148</v>
      </c>
      <c r="DH34" s="101">
        <v>174.77207293666027</v>
      </c>
      <c r="DI34" s="101">
        <v>179.03780068728517</v>
      </c>
      <c r="DJ34" s="118">
        <v>176.17244157937148</v>
      </c>
      <c r="DK34" s="101">
        <v>154.9</v>
      </c>
      <c r="DL34" s="101">
        <v>155.75004637199143</v>
      </c>
      <c r="DM34" s="101">
        <v>156.13247496376218</v>
      </c>
      <c r="DN34" s="118">
        <v>155.90079829927544</v>
      </c>
      <c r="DO34" s="101">
        <v>155.75004637199143</v>
      </c>
      <c r="DP34" s="101">
        <v>156.13247496376218</v>
      </c>
      <c r="DQ34" s="118">
        <v>155.90079829927544</v>
      </c>
      <c r="DR34" s="101">
        <v>155.75004637199143</v>
      </c>
      <c r="DS34" s="101">
        <v>156.13247496376218</v>
      </c>
      <c r="DT34" s="118">
        <v>155.90079829927544</v>
      </c>
      <c r="DU34" s="101">
        <v>154.9</v>
      </c>
      <c r="DV34" s="101">
        <v>155.74765030915952</v>
      </c>
      <c r="DW34" s="101">
        <v>156.13067663760881</v>
      </c>
      <c r="DX34" s="118">
        <v>155.89863786201713</v>
      </c>
      <c r="DY34" s="101">
        <v>155.74765030915952</v>
      </c>
      <c r="DZ34" s="101">
        <v>156.13067663760881</v>
      </c>
      <c r="EA34" s="118">
        <v>155.89863786201713</v>
      </c>
      <c r="EB34" s="101">
        <v>155.74765030915952</v>
      </c>
      <c r="EC34" s="101">
        <v>156.13067663760881</v>
      </c>
      <c r="ED34" s="118">
        <v>155.89863786201713</v>
      </c>
      <c r="EE34" s="101">
        <v>160.71775137372245</v>
      </c>
      <c r="EF34" s="101">
        <v>163.92221240055562</v>
      </c>
      <c r="EG34" s="101">
        <v>164.21304124514515</v>
      </c>
      <c r="EH34" s="118">
        <v>164.04487271541262</v>
      </c>
      <c r="EI34" s="101">
        <v>163.92221240055562</v>
      </c>
      <c r="EJ34" s="101">
        <v>164.21304124514515</v>
      </c>
      <c r="EK34" s="118">
        <v>164.04487271541262</v>
      </c>
      <c r="EL34" s="101">
        <v>163.92221240055562</v>
      </c>
      <c r="EM34" s="101">
        <v>164.21304124514515</v>
      </c>
      <c r="EN34" s="118">
        <v>164.04487271541262</v>
      </c>
    </row>
    <row r="35" spans="2:144" outlineLevel="1" x14ac:dyDescent="0.25">
      <c r="B35" s="112" t="s">
        <v>30</v>
      </c>
      <c r="C35" s="119" t="s">
        <v>217</v>
      </c>
      <c r="D35" s="114" t="s">
        <v>214</v>
      </c>
      <c r="E35" s="111">
        <v>3180.634960278001</v>
      </c>
      <c r="F35" s="120">
        <v>1813.6890499999997</v>
      </c>
      <c r="G35" s="120">
        <v>1383.2421199999997</v>
      </c>
      <c r="H35" s="120">
        <v>3196.9311699999994</v>
      </c>
      <c r="I35" s="120">
        <v>1813.6890499999997</v>
      </c>
      <c r="J35" s="120">
        <v>1383.2421199999997</v>
      </c>
      <c r="K35" s="120">
        <v>3196.9311699999994</v>
      </c>
      <c r="L35" s="120">
        <v>1813.6890499999997</v>
      </c>
      <c r="M35" s="120">
        <v>1383.2421199999997</v>
      </c>
      <c r="N35" s="120">
        <v>3196.9311699999994</v>
      </c>
      <c r="O35" s="111">
        <v>591.64257398400014</v>
      </c>
      <c r="P35" s="120">
        <v>294.89</v>
      </c>
      <c r="Q35" s="120">
        <v>287.24499999999989</v>
      </c>
      <c r="R35" s="120">
        <v>582.13499999999988</v>
      </c>
      <c r="S35" s="120">
        <v>294.89</v>
      </c>
      <c r="T35" s="120">
        <v>287.24499999999989</v>
      </c>
      <c r="U35" s="120">
        <v>582.13499999999988</v>
      </c>
      <c r="V35" s="120">
        <v>294.89</v>
      </c>
      <c r="W35" s="120">
        <v>287.24499999999989</v>
      </c>
      <c r="X35" s="120">
        <v>582.13499999999988</v>
      </c>
      <c r="Y35" s="111">
        <v>818.83406514800015</v>
      </c>
      <c r="Z35" s="120">
        <v>473.27005000000003</v>
      </c>
      <c r="AA35" s="120">
        <v>333.95811999999961</v>
      </c>
      <c r="AB35" s="120">
        <v>807.22816999999964</v>
      </c>
      <c r="AC35" s="120">
        <v>473.27005000000003</v>
      </c>
      <c r="AD35" s="120">
        <v>333.95811999999961</v>
      </c>
      <c r="AE35" s="120">
        <v>807.22816999999964</v>
      </c>
      <c r="AF35" s="120">
        <v>473.27005000000003</v>
      </c>
      <c r="AG35" s="120">
        <v>333.95811999999961</v>
      </c>
      <c r="AH35" s="120">
        <v>807.22816999999964</v>
      </c>
      <c r="AI35" s="111">
        <v>555.90124830500008</v>
      </c>
      <c r="AJ35" s="120">
        <v>314.471</v>
      </c>
      <c r="AK35" s="120">
        <v>247.94800000000009</v>
      </c>
      <c r="AL35" s="120">
        <v>562.4190000000001</v>
      </c>
      <c r="AM35" s="120">
        <v>314.471</v>
      </c>
      <c r="AN35" s="120">
        <v>247.94800000000009</v>
      </c>
      <c r="AO35" s="120">
        <v>562.4190000000001</v>
      </c>
      <c r="AP35" s="120">
        <v>314.471</v>
      </c>
      <c r="AQ35" s="120">
        <v>247.94800000000009</v>
      </c>
      <c r="AR35" s="120">
        <v>562.4190000000001</v>
      </c>
      <c r="AS35" s="111">
        <v>146.099701552</v>
      </c>
      <c r="AT35" s="120">
        <v>79.391999999999996</v>
      </c>
      <c r="AU35" s="120">
        <v>59.437999999999988</v>
      </c>
      <c r="AV35" s="120">
        <v>138.82999999999998</v>
      </c>
      <c r="AW35" s="120">
        <v>79.391999999999996</v>
      </c>
      <c r="AX35" s="120">
        <v>59.437999999999988</v>
      </c>
      <c r="AY35" s="120">
        <v>138.82999999999998</v>
      </c>
      <c r="AZ35" s="120">
        <v>79.391999999999996</v>
      </c>
      <c r="BA35" s="120">
        <v>59.437999999999988</v>
      </c>
      <c r="BB35" s="120">
        <v>138.82999999999998</v>
      </c>
      <c r="BC35" s="111">
        <v>0</v>
      </c>
      <c r="BD35" s="120">
        <v>0</v>
      </c>
      <c r="BE35" s="120">
        <v>0</v>
      </c>
      <c r="BF35" s="120">
        <v>0</v>
      </c>
      <c r="BG35" s="120">
        <v>0</v>
      </c>
      <c r="BH35" s="120">
        <v>0</v>
      </c>
      <c r="BI35" s="120">
        <v>0</v>
      </c>
      <c r="BJ35" s="120">
        <v>0</v>
      </c>
      <c r="BK35" s="120">
        <v>0</v>
      </c>
      <c r="BL35" s="120">
        <v>0</v>
      </c>
      <c r="BM35" s="111">
        <v>0</v>
      </c>
      <c r="BN35" s="120">
        <v>0</v>
      </c>
      <c r="BO35" s="120">
        <v>0</v>
      </c>
      <c r="BP35" s="120">
        <v>0</v>
      </c>
      <c r="BQ35" s="120">
        <v>0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11">
        <v>0</v>
      </c>
      <c r="BX35" s="120">
        <v>0</v>
      </c>
      <c r="BY35" s="120">
        <v>0</v>
      </c>
      <c r="BZ35" s="120">
        <v>0</v>
      </c>
      <c r="CA35" s="120">
        <v>0</v>
      </c>
      <c r="CB35" s="120">
        <v>0</v>
      </c>
      <c r="CC35" s="120">
        <v>0</v>
      </c>
      <c r="CD35" s="120">
        <v>0</v>
      </c>
      <c r="CE35" s="120">
        <v>0</v>
      </c>
      <c r="CF35" s="120">
        <v>0</v>
      </c>
      <c r="CG35" s="111">
        <v>261.53301779999998</v>
      </c>
      <c r="CH35" s="120">
        <v>167.53200000000001</v>
      </c>
      <c r="CI35" s="120">
        <v>112.45999999999995</v>
      </c>
      <c r="CJ35" s="120">
        <v>279.99199999999996</v>
      </c>
      <c r="CK35" s="120">
        <v>167.53200000000001</v>
      </c>
      <c r="CL35" s="120">
        <v>112.45999999999995</v>
      </c>
      <c r="CM35" s="120">
        <v>279.99199999999996</v>
      </c>
      <c r="CN35" s="120">
        <v>167.53200000000001</v>
      </c>
      <c r="CO35" s="120">
        <v>112.45999999999995</v>
      </c>
      <c r="CP35" s="120">
        <v>279.99199999999996</v>
      </c>
      <c r="CQ35" s="111">
        <v>190.29323970900001</v>
      </c>
      <c r="CR35" s="120">
        <v>101.714</v>
      </c>
      <c r="CS35" s="120">
        <v>88.844999999999999</v>
      </c>
      <c r="CT35" s="120">
        <v>190.559</v>
      </c>
      <c r="CU35" s="120">
        <v>101.714</v>
      </c>
      <c r="CV35" s="120">
        <v>88.844999999999999</v>
      </c>
      <c r="CW35" s="120">
        <v>190.559</v>
      </c>
      <c r="CX35" s="120">
        <v>101.714</v>
      </c>
      <c r="CY35" s="120">
        <v>88.844999999999999</v>
      </c>
      <c r="CZ35" s="120">
        <v>190.559</v>
      </c>
      <c r="DA35" s="111">
        <v>26.496015000000003</v>
      </c>
      <c r="DB35" s="120">
        <v>14.569000000000001</v>
      </c>
      <c r="DC35" s="120">
        <v>7.2939999999999987</v>
      </c>
      <c r="DD35" s="120">
        <v>21.863</v>
      </c>
      <c r="DE35" s="120">
        <v>14.569000000000001</v>
      </c>
      <c r="DF35" s="120">
        <v>7.2939999999999987</v>
      </c>
      <c r="DG35" s="120">
        <v>21.863</v>
      </c>
      <c r="DH35" s="120">
        <v>14.569000000000001</v>
      </c>
      <c r="DI35" s="120">
        <v>7.2939999999999987</v>
      </c>
      <c r="DJ35" s="120">
        <v>21.863</v>
      </c>
      <c r="DK35" s="111">
        <v>91.632507891147554</v>
      </c>
      <c r="DL35" s="120">
        <v>57.042999999999999</v>
      </c>
      <c r="DM35" s="120">
        <v>37.208999999999982</v>
      </c>
      <c r="DN35" s="120">
        <v>94.251999999999981</v>
      </c>
      <c r="DO35" s="120">
        <v>57.042999999999999</v>
      </c>
      <c r="DP35" s="120">
        <v>37.208999999999982</v>
      </c>
      <c r="DQ35" s="120">
        <v>94.251999999999981</v>
      </c>
      <c r="DR35" s="120">
        <v>57.042999999999999</v>
      </c>
      <c r="DS35" s="120">
        <v>37.208999999999982</v>
      </c>
      <c r="DT35" s="120">
        <v>94.251999999999981</v>
      </c>
      <c r="DU35" s="111">
        <v>374.16607388885251</v>
      </c>
      <c r="DV35" s="120">
        <v>232.922</v>
      </c>
      <c r="DW35" s="120">
        <v>151.93499999999997</v>
      </c>
      <c r="DX35" s="120">
        <v>384.85699999999997</v>
      </c>
      <c r="DY35" s="120">
        <v>232.922</v>
      </c>
      <c r="DZ35" s="120">
        <v>151.93499999999997</v>
      </c>
      <c r="EA35" s="120">
        <v>384.85699999999997</v>
      </c>
      <c r="EB35" s="120">
        <v>232.922</v>
      </c>
      <c r="EC35" s="120">
        <v>151.93499999999997</v>
      </c>
      <c r="ED35" s="120">
        <v>384.85699999999997</v>
      </c>
      <c r="EE35" s="111">
        <v>124.036517</v>
      </c>
      <c r="EF35" s="120">
        <v>77.885999999999996</v>
      </c>
      <c r="EG35" s="120">
        <v>56.91</v>
      </c>
      <c r="EH35" s="120">
        <v>134.79599999999999</v>
      </c>
      <c r="EI35" s="120">
        <v>77.885999999999996</v>
      </c>
      <c r="EJ35" s="120">
        <v>56.91</v>
      </c>
      <c r="EK35" s="120">
        <v>134.79599999999999</v>
      </c>
      <c r="EL35" s="120">
        <v>77.885999999999996</v>
      </c>
      <c r="EM35" s="120">
        <v>56.91</v>
      </c>
      <c r="EN35" s="120">
        <v>134.79599999999999</v>
      </c>
    </row>
    <row r="36" spans="2:144" outlineLevel="1" x14ac:dyDescent="0.25">
      <c r="B36" s="103" t="s">
        <v>31</v>
      </c>
      <c r="C36" s="116" t="s">
        <v>218</v>
      </c>
      <c r="D36" s="105" t="s">
        <v>214</v>
      </c>
      <c r="E36" s="106">
        <v>6418.3131540000013</v>
      </c>
      <c r="F36" s="106">
        <v>3725.1094808999997</v>
      </c>
      <c r="G36" s="106">
        <v>3138.1688475000001</v>
      </c>
      <c r="H36" s="106">
        <v>6863.2783283999997</v>
      </c>
      <c r="I36" s="106">
        <v>3725.1094808999997</v>
      </c>
      <c r="J36" s="106">
        <v>3138.1688475000001</v>
      </c>
      <c r="K36" s="106">
        <v>6863.2783283999997</v>
      </c>
      <c r="L36" s="106">
        <v>3725.1094808999997</v>
      </c>
      <c r="M36" s="106">
        <v>3138.1688475000001</v>
      </c>
      <c r="N36" s="106">
        <v>6863.2783283999997</v>
      </c>
      <c r="O36" s="111">
        <v>1083.8095619999999</v>
      </c>
      <c r="P36" s="106">
        <v>575.077</v>
      </c>
      <c r="Q36" s="106">
        <v>562.0619999999999</v>
      </c>
      <c r="R36" s="106">
        <v>1137.1389999999999</v>
      </c>
      <c r="S36" s="106">
        <v>575.077</v>
      </c>
      <c r="T36" s="106">
        <v>562.0619999999999</v>
      </c>
      <c r="U36" s="106">
        <v>1137.1389999999999</v>
      </c>
      <c r="V36" s="106">
        <v>575.077</v>
      </c>
      <c r="W36" s="106">
        <v>562.0619999999999</v>
      </c>
      <c r="X36" s="106">
        <v>1137.1389999999999</v>
      </c>
      <c r="Y36" s="111">
        <v>1866.4412139999999</v>
      </c>
      <c r="Z36" s="106">
        <v>1099.8824809</v>
      </c>
      <c r="AA36" s="106">
        <v>860.87484749999976</v>
      </c>
      <c r="AB36" s="106">
        <v>1960.7573283999998</v>
      </c>
      <c r="AC36" s="106">
        <v>1099.8824809</v>
      </c>
      <c r="AD36" s="106">
        <v>860.87484749999976</v>
      </c>
      <c r="AE36" s="106">
        <v>1960.7573283999998</v>
      </c>
      <c r="AF36" s="106">
        <v>1099.8824809</v>
      </c>
      <c r="AG36" s="106">
        <v>860.87484749999976</v>
      </c>
      <c r="AH36" s="106">
        <v>1960.7573283999998</v>
      </c>
      <c r="AI36" s="111">
        <v>1048.9206880000002</v>
      </c>
      <c r="AJ36" s="106">
        <v>607.13699999999994</v>
      </c>
      <c r="AK36" s="106">
        <v>534.5440000000001</v>
      </c>
      <c r="AL36" s="106">
        <v>1141.681</v>
      </c>
      <c r="AM36" s="106">
        <v>607.13699999999994</v>
      </c>
      <c r="AN36" s="106">
        <v>534.5440000000001</v>
      </c>
      <c r="AO36" s="106">
        <v>1141.681</v>
      </c>
      <c r="AP36" s="106">
        <v>607.13699999999994</v>
      </c>
      <c r="AQ36" s="106">
        <v>534.5440000000001</v>
      </c>
      <c r="AR36" s="106">
        <v>1141.681</v>
      </c>
      <c r="AS36" s="111">
        <v>306.637992</v>
      </c>
      <c r="AT36" s="106">
        <v>190.86399999999998</v>
      </c>
      <c r="AU36" s="106">
        <v>170.12</v>
      </c>
      <c r="AV36" s="106">
        <v>360.98399999999998</v>
      </c>
      <c r="AW36" s="106">
        <v>190.86399999999998</v>
      </c>
      <c r="AX36" s="106">
        <v>170.12</v>
      </c>
      <c r="AY36" s="106">
        <v>360.98399999999998</v>
      </c>
      <c r="AZ36" s="106">
        <v>190.86399999999998</v>
      </c>
      <c r="BA36" s="106">
        <v>170.12</v>
      </c>
      <c r="BB36" s="106">
        <v>360.98399999999998</v>
      </c>
      <c r="BC36" s="106">
        <v>75.752406333333326</v>
      </c>
      <c r="BD36" s="106">
        <v>52.44913986380304</v>
      </c>
      <c r="BE36" s="106">
        <v>49.4508449542043</v>
      </c>
      <c r="BF36" s="106">
        <v>101.89998481800734</v>
      </c>
      <c r="BG36" s="106">
        <v>52.44913986380304</v>
      </c>
      <c r="BH36" s="106">
        <v>49.4508449542043</v>
      </c>
      <c r="BI36" s="106">
        <v>101.89998481800734</v>
      </c>
      <c r="BJ36" s="106">
        <v>52.44913986380304</v>
      </c>
      <c r="BK36" s="106">
        <v>49.4508449542043</v>
      </c>
      <c r="BL36" s="106">
        <v>101.89998481800734</v>
      </c>
      <c r="BM36" s="106">
        <v>75.752406333333326</v>
      </c>
      <c r="BN36" s="106">
        <v>51.913392875851237</v>
      </c>
      <c r="BO36" s="106">
        <v>47.948484575461315</v>
      </c>
      <c r="BP36" s="106">
        <v>99.861877451312552</v>
      </c>
      <c r="BQ36" s="106">
        <v>51.913392875851237</v>
      </c>
      <c r="BR36" s="106">
        <v>47.948484575461315</v>
      </c>
      <c r="BS36" s="106">
        <v>99.861877451312552</v>
      </c>
      <c r="BT36" s="106">
        <v>51.913392875851237</v>
      </c>
      <c r="BU36" s="106">
        <v>47.948484575461315</v>
      </c>
      <c r="BV36" s="106">
        <v>99.861877451312552</v>
      </c>
      <c r="BW36" s="106">
        <v>75.75240633333334</v>
      </c>
      <c r="BX36" s="106">
        <v>51.291467260345733</v>
      </c>
      <c r="BY36" s="106">
        <v>47.193670470334361</v>
      </c>
      <c r="BZ36" s="106">
        <v>98.485137730680094</v>
      </c>
      <c r="CA36" s="106">
        <v>51.291467260345733</v>
      </c>
      <c r="CB36" s="106">
        <v>47.193670470334361</v>
      </c>
      <c r="CC36" s="106">
        <v>98.485137730680094</v>
      </c>
      <c r="CD36" s="106">
        <v>51.291467260345733</v>
      </c>
      <c r="CE36" s="106">
        <v>47.193670470334361</v>
      </c>
      <c r="CF36" s="106">
        <v>98.485137730680094</v>
      </c>
      <c r="CG36" s="111">
        <v>484.34875</v>
      </c>
      <c r="CH36" s="106">
        <v>288.57600000000002</v>
      </c>
      <c r="CI36" s="106">
        <v>223.07299999999998</v>
      </c>
      <c r="CJ36" s="106">
        <v>511.649</v>
      </c>
      <c r="CK36" s="106">
        <v>288.57600000000002</v>
      </c>
      <c r="CL36" s="106">
        <v>223.07299999999998</v>
      </c>
      <c r="CM36" s="106">
        <v>511.649</v>
      </c>
      <c r="CN36" s="106">
        <v>288.57600000000002</v>
      </c>
      <c r="CO36" s="106">
        <v>223.07299999999998</v>
      </c>
      <c r="CP36" s="106">
        <v>511.649</v>
      </c>
      <c r="CQ36" s="111">
        <v>393.188649</v>
      </c>
      <c r="CR36" s="106">
        <v>203.94499999999999</v>
      </c>
      <c r="CS36" s="106">
        <v>190.31900000000002</v>
      </c>
      <c r="CT36" s="106">
        <v>394.26400000000001</v>
      </c>
      <c r="CU36" s="106">
        <v>203.94499999999999</v>
      </c>
      <c r="CV36" s="106">
        <v>190.31900000000002</v>
      </c>
      <c r="CW36" s="106">
        <v>394.26400000000001</v>
      </c>
      <c r="CX36" s="106">
        <v>203.94499999999999</v>
      </c>
      <c r="CY36" s="106">
        <v>190.31900000000002</v>
      </c>
      <c r="CZ36" s="106">
        <v>394.26400000000001</v>
      </c>
      <c r="DA36" s="111">
        <v>343.34153100000003</v>
      </c>
      <c r="DB36" s="106">
        <v>193.65699999999998</v>
      </c>
      <c r="DC36" s="106">
        <v>173.303</v>
      </c>
      <c r="DD36" s="106">
        <v>366.96</v>
      </c>
      <c r="DE36" s="106">
        <v>193.65699999999998</v>
      </c>
      <c r="DF36" s="106">
        <v>173.303</v>
      </c>
      <c r="DG36" s="106">
        <v>366.96</v>
      </c>
      <c r="DH36" s="106">
        <v>193.65699999999998</v>
      </c>
      <c r="DI36" s="106">
        <v>173.303</v>
      </c>
      <c r="DJ36" s="106">
        <v>366.96</v>
      </c>
      <c r="DK36" s="111">
        <v>113.11939820106012</v>
      </c>
      <c r="DL36" s="106">
        <v>67.890833740000005</v>
      </c>
      <c r="DM36" s="106">
        <v>48.257881629999986</v>
      </c>
      <c r="DN36" s="106">
        <v>116.14871536999999</v>
      </c>
      <c r="DO36" s="106">
        <v>67.890833740000005</v>
      </c>
      <c r="DP36" s="106">
        <v>48.257881629999986</v>
      </c>
      <c r="DQ36" s="106">
        <v>116.14871536999999</v>
      </c>
      <c r="DR36" s="106">
        <v>67.890833740000005</v>
      </c>
      <c r="DS36" s="106">
        <v>48.257881629999986</v>
      </c>
      <c r="DT36" s="106">
        <v>116.14871536999999</v>
      </c>
      <c r="DU36" s="111">
        <v>427.21163379893983</v>
      </c>
      <c r="DV36" s="106">
        <v>264.54016625999998</v>
      </c>
      <c r="DW36" s="106">
        <v>174.11211836999999</v>
      </c>
      <c r="DX36" s="106">
        <v>438.65228462999994</v>
      </c>
      <c r="DY36" s="106">
        <v>264.54016625999998</v>
      </c>
      <c r="DZ36" s="106">
        <v>174.11211836999999</v>
      </c>
      <c r="EA36" s="106">
        <v>438.65228462999994</v>
      </c>
      <c r="EB36" s="106">
        <v>264.54016625999998</v>
      </c>
      <c r="EC36" s="106">
        <v>174.11211836999999</v>
      </c>
      <c r="ED36" s="106">
        <v>438.65228462999994</v>
      </c>
      <c r="EE36" s="111">
        <v>124.036517</v>
      </c>
      <c r="EF36" s="106">
        <v>77.885999999999996</v>
      </c>
      <c r="EG36" s="106">
        <v>56.91</v>
      </c>
      <c r="EH36" s="106">
        <v>134.79599999999999</v>
      </c>
      <c r="EI36" s="106">
        <v>77.885999999999996</v>
      </c>
      <c r="EJ36" s="106">
        <v>56.91</v>
      </c>
      <c r="EK36" s="106">
        <v>134.79599999999999</v>
      </c>
      <c r="EL36" s="106">
        <v>77.885999999999996</v>
      </c>
      <c r="EM36" s="106">
        <v>56.91</v>
      </c>
      <c r="EN36" s="106">
        <v>134.79599999999999</v>
      </c>
    </row>
    <row r="37" spans="2:144" outlineLevel="1" x14ac:dyDescent="0.25">
      <c r="B37" s="103" t="s">
        <v>91</v>
      </c>
      <c r="C37" s="116" t="s">
        <v>219</v>
      </c>
      <c r="D37" s="105" t="s">
        <v>89</v>
      </c>
      <c r="E37" s="106">
        <v>49.555621297408578</v>
      </c>
      <c r="F37" s="106">
        <v>48.688207938570599</v>
      </c>
      <c r="G37" s="106">
        <v>44.078001765327244</v>
      </c>
      <c r="H37" s="106">
        <v>46.580234940658208</v>
      </c>
      <c r="I37" s="106">
        <v>48.688207938570599</v>
      </c>
      <c r="J37" s="106">
        <v>44.078001765327244</v>
      </c>
      <c r="K37" s="106">
        <v>46.580234940658208</v>
      </c>
      <c r="L37" s="106">
        <v>48.688207938570599</v>
      </c>
      <c r="M37" s="106">
        <v>44.078001765327244</v>
      </c>
      <c r="N37" s="106">
        <v>46.580234940658208</v>
      </c>
      <c r="O37" s="106">
        <v>54.589163514318592</v>
      </c>
      <c r="P37" s="106">
        <v>51.278350551317473</v>
      </c>
      <c r="Q37" s="106">
        <v>51.105571983161994</v>
      </c>
      <c r="R37" s="106">
        <v>51.192950026338025</v>
      </c>
      <c r="S37" s="106">
        <v>51.278350551317473</v>
      </c>
      <c r="T37" s="106">
        <v>51.105571983161994</v>
      </c>
      <c r="U37" s="106">
        <v>51.192950026338025</v>
      </c>
      <c r="V37" s="106">
        <v>51.278350551317473</v>
      </c>
      <c r="W37" s="106">
        <v>51.105571983161994</v>
      </c>
      <c r="X37" s="106">
        <v>51.192950026338025</v>
      </c>
      <c r="Y37" s="106">
        <v>43.871409343407272</v>
      </c>
      <c r="Z37" s="106">
        <v>43.029147042394719</v>
      </c>
      <c r="AA37" s="106">
        <v>38.792876916989918</v>
      </c>
      <c r="AB37" s="106">
        <v>41.169203261818581</v>
      </c>
      <c r="AC37" s="106">
        <v>43.029147042394719</v>
      </c>
      <c r="AD37" s="106">
        <v>38.792876916989918</v>
      </c>
      <c r="AE37" s="106">
        <v>41.169203261818581</v>
      </c>
      <c r="AF37" s="106">
        <v>43.029147042394719</v>
      </c>
      <c r="AG37" s="106">
        <v>38.792876916989918</v>
      </c>
      <c r="AH37" s="106">
        <v>41.169203261818581</v>
      </c>
      <c r="AI37" s="106">
        <v>52.997452969008464</v>
      </c>
      <c r="AJ37" s="106">
        <v>51.79572320580035</v>
      </c>
      <c r="AK37" s="106">
        <v>46.38495614954055</v>
      </c>
      <c r="AL37" s="106">
        <v>49.26235962584996</v>
      </c>
      <c r="AM37" s="106">
        <v>51.79572320580035</v>
      </c>
      <c r="AN37" s="106">
        <v>46.38495614954055</v>
      </c>
      <c r="AO37" s="106">
        <v>49.26235962584996</v>
      </c>
      <c r="AP37" s="106">
        <v>51.79572320580035</v>
      </c>
      <c r="AQ37" s="106">
        <v>46.38495614954055</v>
      </c>
      <c r="AR37" s="106">
        <v>49.26235962584996</v>
      </c>
      <c r="AS37" s="106">
        <v>47.645662104387895</v>
      </c>
      <c r="AT37" s="106">
        <v>41.596110319389723</v>
      </c>
      <c r="AU37" s="106">
        <v>34.938866682341867</v>
      </c>
      <c r="AV37" s="106">
        <v>38.458768255656757</v>
      </c>
      <c r="AW37" s="106">
        <v>41.596110319389723</v>
      </c>
      <c r="AX37" s="106">
        <v>34.938866682341867</v>
      </c>
      <c r="AY37" s="106">
        <v>38.458768255656757</v>
      </c>
      <c r="AZ37" s="106">
        <v>41.596110319389723</v>
      </c>
      <c r="BA37" s="106">
        <v>34.938866682341867</v>
      </c>
      <c r="BB37" s="106">
        <v>38.458768255656757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53.996839632599439</v>
      </c>
      <c r="CH37" s="106">
        <v>58.054723885562211</v>
      </c>
      <c r="CI37" s="106">
        <v>50.413990039135157</v>
      </c>
      <c r="CJ37" s="106">
        <v>54.723452992187994</v>
      </c>
      <c r="CK37" s="106">
        <v>58.054723885562211</v>
      </c>
      <c r="CL37" s="106">
        <v>50.413990039135157</v>
      </c>
      <c r="CM37" s="106">
        <v>54.723452992187994</v>
      </c>
      <c r="CN37" s="106">
        <v>58.054723885562211</v>
      </c>
      <c r="CO37" s="106">
        <v>50.413990039135157</v>
      </c>
      <c r="CP37" s="106">
        <v>54.723452992187994</v>
      </c>
      <c r="CQ37" s="106">
        <v>48.397439802236001</v>
      </c>
      <c r="CR37" s="106">
        <v>49.873250140969375</v>
      </c>
      <c r="CS37" s="106">
        <v>46.682149443828514</v>
      </c>
      <c r="CT37" s="106">
        <v>48.332842968163462</v>
      </c>
      <c r="CU37" s="106">
        <v>49.873250140969375</v>
      </c>
      <c r="CV37" s="106">
        <v>46.682149443828514</v>
      </c>
      <c r="CW37" s="106">
        <v>48.332842968163462</v>
      </c>
      <c r="CX37" s="106">
        <v>49.873250140969375</v>
      </c>
      <c r="CY37" s="106">
        <v>46.682149443828514</v>
      </c>
      <c r="CZ37" s="106">
        <v>48.332842968163462</v>
      </c>
      <c r="DA37" s="106">
        <v>7.7171016634163019</v>
      </c>
      <c r="DB37" s="106">
        <v>7.5230949565468856</v>
      </c>
      <c r="DC37" s="106">
        <v>4.2088134654333729</v>
      </c>
      <c r="DD37" s="106">
        <v>5.9578700675822978</v>
      </c>
      <c r="DE37" s="106">
        <v>7.5230949565468856</v>
      </c>
      <c r="DF37" s="106">
        <v>4.2088134654333729</v>
      </c>
      <c r="DG37" s="106">
        <v>5.9578700675822978</v>
      </c>
      <c r="DH37" s="106">
        <v>7.5230949565468856</v>
      </c>
      <c r="DI37" s="106">
        <v>4.2088134654333729</v>
      </c>
      <c r="DJ37" s="106">
        <v>5.9578700675822978</v>
      </c>
      <c r="DK37" s="106">
        <v>81.005123213508043</v>
      </c>
      <c r="DL37" s="106">
        <v>84.021651904373854</v>
      </c>
      <c r="DM37" s="106">
        <v>77.104503436944569</v>
      </c>
      <c r="DN37" s="106">
        <v>81.14769044130496</v>
      </c>
      <c r="DO37" s="106">
        <v>84.021651904373854</v>
      </c>
      <c r="DP37" s="106">
        <v>77.104503436944569</v>
      </c>
      <c r="DQ37" s="106">
        <v>81.14769044130496</v>
      </c>
      <c r="DR37" s="106">
        <v>84.021651904373854</v>
      </c>
      <c r="DS37" s="106">
        <v>77.104503436944569</v>
      </c>
      <c r="DT37" s="106">
        <v>81.14769044130496</v>
      </c>
      <c r="DU37" s="106">
        <v>87.583306325629621</v>
      </c>
      <c r="DV37" s="106">
        <v>88.047876922809337</v>
      </c>
      <c r="DW37" s="106">
        <v>87.262737035412925</v>
      </c>
      <c r="DX37" s="106">
        <v>87.736235165086185</v>
      </c>
      <c r="DY37" s="106">
        <v>88.047876922809337</v>
      </c>
      <c r="DZ37" s="106">
        <v>87.262737035412925</v>
      </c>
      <c r="EA37" s="106">
        <v>87.736235165086185</v>
      </c>
      <c r="EB37" s="106">
        <v>88.047876922809337</v>
      </c>
      <c r="EC37" s="106">
        <v>87.262737035412925</v>
      </c>
      <c r="ED37" s="106">
        <v>87.736235165086185</v>
      </c>
      <c r="EE37" s="106">
        <v>100</v>
      </c>
      <c r="EF37" s="106">
        <v>100</v>
      </c>
      <c r="EG37" s="106">
        <v>100</v>
      </c>
      <c r="EH37" s="106">
        <v>100</v>
      </c>
      <c r="EI37" s="106">
        <v>100</v>
      </c>
      <c r="EJ37" s="106">
        <v>100</v>
      </c>
      <c r="EK37" s="106">
        <v>100</v>
      </c>
      <c r="EL37" s="106">
        <v>100</v>
      </c>
      <c r="EM37" s="106">
        <v>100</v>
      </c>
      <c r="EN37" s="106">
        <v>100</v>
      </c>
    </row>
    <row r="38" spans="2:144" outlineLevel="1" x14ac:dyDescent="0.25">
      <c r="B38" s="108" t="s">
        <v>220</v>
      </c>
      <c r="C38" s="116" t="s">
        <v>221</v>
      </c>
      <c r="D38" s="105" t="s">
        <v>214</v>
      </c>
      <c r="E38" s="101">
        <v>6418.3131510000012</v>
      </c>
      <c r="F38" s="101">
        <v>3725.1094808999992</v>
      </c>
      <c r="G38" s="101">
        <v>3138.1688474999996</v>
      </c>
      <c r="H38" s="118">
        <v>6863.2783283999988</v>
      </c>
      <c r="I38" s="101">
        <v>3725.1094808999992</v>
      </c>
      <c r="J38" s="101">
        <v>3138.1688474999996</v>
      </c>
      <c r="K38" s="118">
        <v>6863.2783283999988</v>
      </c>
      <c r="L38" s="101">
        <v>3725.1094808999992</v>
      </c>
      <c r="M38" s="101">
        <v>3138.1688474999996</v>
      </c>
      <c r="N38" s="118">
        <v>6863.2783283999988</v>
      </c>
      <c r="O38" s="101">
        <v>1083.809561</v>
      </c>
      <c r="P38" s="101">
        <v>575.077</v>
      </c>
      <c r="Q38" s="101">
        <v>562.0619999999999</v>
      </c>
      <c r="R38" s="118">
        <v>1137.1389999999999</v>
      </c>
      <c r="S38" s="101">
        <v>575.077</v>
      </c>
      <c r="T38" s="101">
        <v>562.0619999999999</v>
      </c>
      <c r="U38" s="118">
        <v>1137.1389999999999</v>
      </c>
      <c r="V38" s="101">
        <v>575.077</v>
      </c>
      <c r="W38" s="101">
        <v>562.0619999999999</v>
      </c>
      <c r="X38" s="118">
        <v>1137.1389999999999</v>
      </c>
      <c r="Y38" s="101">
        <v>1866.4412149999998</v>
      </c>
      <c r="Z38" s="101">
        <v>1099.8824809</v>
      </c>
      <c r="AA38" s="101">
        <v>860.87484749999976</v>
      </c>
      <c r="AB38" s="118">
        <v>1960.7573283999998</v>
      </c>
      <c r="AC38" s="101">
        <v>1099.8824809</v>
      </c>
      <c r="AD38" s="101">
        <v>860.87484749999976</v>
      </c>
      <c r="AE38" s="118">
        <v>1960.7573283999998</v>
      </c>
      <c r="AF38" s="101">
        <v>1099.8824809</v>
      </c>
      <c r="AG38" s="101">
        <v>860.87484749999976</v>
      </c>
      <c r="AH38" s="118">
        <v>1960.7573283999998</v>
      </c>
      <c r="AI38" s="101">
        <v>1048.9206880000002</v>
      </c>
      <c r="AJ38" s="101">
        <v>607.13699999999994</v>
      </c>
      <c r="AK38" s="101">
        <v>534.5440000000001</v>
      </c>
      <c r="AL38" s="118">
        <v>1141.681</v>
      </c>
      <c r="AM38" s="101">
        <v>607.13699999999994</v>
      </c>
      <c r="AN38" s="101">
        <v>534.5440000000001</v>
      </c>
      <c r="AO38" s="118">
        <v>1141.681</v>
      </c>
      <c r="AP38" s="101">
        <v>607.13699999999994</v>
      </c>
      <c r="AQ38" s="101">
        <v>534.5440000000001</v>
      </c>
      <c r="AR38" s="118">
        <v>1141.681</v>
      </c>
      <c r="AS38" s="101">
        <v>306.63799200000005</v>
      </c>
      <c r="AT38" s="101">
        <v>190.86399999999998</v>
      </c>
      <c r="AU38" s="101">
        <v>170.12</v>
      </c>
      <c r="AV38" s="118">
        <v>360.98399999999998</v>
      </c>
      <c r="AW38" s="101">
        <v>190.86399999999998</v>
      </c>
      <c r="AX38" s="101">
        <v>170.12</v>
      </c>
      <c r="AY38" s="118">
        <v>360.98399999999998</v>
      </c>
      <c r="AZ38" s="101">
        <v>190.86399999999998</v>
      </c>
      <c r="BA38" s="101">
        <v>170.12</v>
      </c>
      <c r="BB38" s="118">
        <v>360.98399999999998</v>
      </c>
      <c r="BC38" s="101">
        <v>75.752405666666675</v>
      </c>
      <c r="BD38" s="101">
        <v>52.44913986380304</v>
      </c>
      <c r="BE38" s="101">
        <v>49.4508449542043</v>
      </c>
      <c r="BF38" s="118">
        <v>101.89998481800734</v>
      </c>
      <c r="BG38" s="101">
        <v>52.44913986380304</v>
      </c>
      <c r="BH38" s="101">
        <v>49.4508449542043</v>
      </c>
      <c r="BI38" s="118">
        <v>101.89998481800734</v>
      </c>
      <c r="BJ38" s="101">
        <v>52.44913986380304</v>
      </c>
      <c r="BK38" s="101">
        <v>49.4508449542043</v>
      </c>
      <c r="BL38" s="118">
        <v>101.89998481800734</v>
      </c>
      <c r="BM38" s="101">
        <v>75.752405666666675</v>
      </c>
      <c r="BN38" s="118">
        <v>51.913392875851237</v>
      </c>
      <c r="BO38" s="118">
        <v>47.948484575461315</v>
      </c>
      <c r="BP38" s="118">
        <v>99.861877451312552</v>
      </c>
      <c r="BQ38" s="101">
        <v>51.913392875851237</v>
      </c>
      <c r="BR38" s="101">
        <v>47.948484575461315</v>
      </c>
      <c r="BS38" s="118">
        <v>99.861877451312552</v>
      </c>
      <c r="BT38" s="101">
        <v>51.913392875851237</v>
      </c>
      <c r="BU38" s="101">
        <v>47.948484575461315</v>
      </c>
      <c r="BV38" s="118">
        <v>99.861877451312552</v>
      </c>
      <c r="BW38" s="101">
        <v>75.752405666666647</v>
      </c>
      <c r="BX38" s="118">
        <v>51.291467260345733</v>
      </c>
      <c r="BY38" s="118">
        <v>47.193670470334361</v>
      </c>
      <c r="BZ38" s="118">
        <v>98.485137730680094</v>
      </c>
      <c r="CA38" s="101">
        <v>51.291467260345733</v>
      </c>
      <c r="CB38" s="101">
        <v>47.193670470334361</v>
      </c>
      <c r="CC38" s="118">
        <v>98.485137730680094</v>
      </c>
      <c r="CD38" s="101">
        <v>51.291467260345733</v>
      </c>
      <c r="CE38" s="101">
        <v>47.193670470334361</v>
      </c>
      <c r="CF38" s="118">
        <v>98.485137730680094</v>
      </c>
      <c r="CG38" s="101">
        <v>484.34875</v>
      </c>
      <c r="CH38" s="101">
        <v>288.57600000000002</v>
      </c>
      <c r="CI38" s="101">
        <v>223.07299999999998</v>
      </c>
      <c r="CJ38" s="118">
        <v>511.649</v>
      </c>
      <c r="CK38" s="101">
        <v>288.57600000000002</v>
      </c>
      <c r="CL38" s="101">
        <v>223.07299999999998</v>
      </c>
      <c r="CM38" s="118">
        <v>511.649</v>
      </c>
      <c r="CN38" s="101">
        <v>288.57600000000002</v>
      </c>
      <c r="CO38" s="101">
        <v>223.07299999999998</v>
      </c>
      <c r="CP38" s="118">
        <v>511.649</v>
      </c>
      <c r="CQ38" s="101">
        <v>393.188648</v>
      </c>
      <c r="CR38" s="101">
        <v>203.94499999999999</v>
      </c>
      <c r="CS38" s="101">
        <v>190.31900000000002</v>
      </c>
      <c r="CT38" s="118">
        <v>394.26399999999995</v>
      </c>
      <c r="CU38" s="101">
        <v>203.94499999999999</v>
      </c>
      <c r="CV38" s="101">
        <v>190.31900000000002</v>
      </c>
      <c r="CW38" s="118">
        <v>394.26399999999995</v>
      </c>
      <c r="CX38" s="101">
        <v>203.94499999999999</v>
      </c>
      <c r="CY38" s="101">
        <v>190.31900000000002</v>
      </c>
      <c r="CZ38" s="118">
        <v>394.26399999999995</v>
      </c>
      <c r="DA38" s="101">
        <v>343.34152999999998</v>
      </c>
      <c r="DB38" s="101">
        <v>193.65699999999998</v>
      </c>
      <c r="DC38" s="101">
        <v>173.303</v>
      </c>
      <c r="DD38" s="118">
        <v>366.96</v>
      </c>
      <c r="DE38" s="101">
        <v>193.65699999999998</v>
      </c>
      <c r="DF38" s="101">
        <v>173.303</v>
      </c>
      <c r="DG38" s="118">
        <v>366.96</v>
      </c>
      <c r="DH38" s="101">
        <v>193.65699999999998</v>
      </c>
      <c r="DI38" s="101">
        <v>173.303</v>
      </c>
      <c r="DJ38" s="118">
        <v>366.96</v>
      </c>
      <c r="DK38" s="101">
        <v>113.11939841041219</v>
      </c>
      <c r="DL38" s="101">
        <v>67.890833740000005</v>
      </c>
      <c r="DM38" s="101">
        <v>48.257881629999986</v>
      </c>
      <c r="DN38" s="118">
        <v>116.14871536999999</v>
      </c>
      <c r="DO38" s="101">
        <v>67.890833740000005</v>
      </c>
      <c r="DP38" s="101">
        <v>48.257881629999986</v>
      </c>
      <c r="DQ38" s="118">
        <v>116.14871536999999</v>
      </c>
      <c r="DR38" s="101">
        <v>67.890833740000005</v>
      </c>
      <c r="DS38" s="101">
        <v>48.257881629999986</v>
      </c>
      <c r="DT38" s="118">
        <v>116.14871536999999</v>
      </c>
      <c r="DU38" s="101">
        <v>427.21163458958785</v>
      </c>
      <c r="DV38" s="101">
        <v>264.54016625999998</v>
      </c>
      <c r="DW38" s="101">
        <v>174.11211836999999</v>
      </c>
      <c r="DX38" s="118">
        <v>438.65228463</v>
      </c>
      <c r="DY38" s="101">
        <v>264.54016625999998</v>
      </c>
      <c r="DZ38" s="101">
        <v>174.11211836999999</v>
      </c>
      <c r="EA38" s="118">
        <v>438.65228463</v>
      </c>
      <c r="EB38" s="101">
        <v>264.54016625999998</v>
      </c>
      <c r="EC38" s="101">
        <v>174.11211836999999</v>
      </c>
      <c r="ED38" s="118">
        <v>438.65228463</v>
      </c>
      <c r="EE38" s="101">
        <v>124.036517</v>
      </c>
      <c r="EF38" s="101">
        <v>77.885999999999996</v>
      </c>
      <c r="EG38" s="101">
        <v>56.91</v>
      </c>
      <c r="EH38" s="118">
        <v>134.79599999999999</v>
      </c>
      <c r="EI38" s="101">
        <v>77.885999999999996</v>
      </c>
      <c r="EJ38" s="101">
        <v>56.91</v>
      </c>
      <c r="EK38" s="118">
        <v>134.79599999999999</v>
      </c>
      <c r="EL38" s="101">
        <v>77.885999999999996</v>
      </c>
      <c r="EM38" s="101">
        <v>56.91</v>
      </c>
      <c r="EN38" s="118">
        <v>134.79599999999999</v>
      </c>
    </row>
    <row r="39" spans="2:144" outlineLevel="1" x14ac:dyDescent="0.25">
      <c r="B39" s="92"/>
      <c r="C39" s="104" t="s">
        <v>222</v>
      </c>
      <c r="D39" s="105" t="s">
        <v>214</v>
      </c>
      <c r="E39" s="101">
        <v>0</v>
      </c>
      <c r="F39" s="120">
        <v>24.943999999999999</v>
      </c>
      <c r="G39" s="120">
        <v>19.616000000000003</v>
      </c>
      <c r="H39" s="120">
        <v>44.56</v>
      </c>
      <c r="I39" s="120">
        <v>24.943999999999999</v>
      </c>
      <c r="J39" s="120">
        <v>19.616000000000003</v>
      </c>
      <c r="K39" s="120">
        <v>44.56</v>
      </c>
      <c r="L39" s="120">
        <v>24.943999999999999</v>
      </c>
      <c r="M39" s="120">
        <v>19.616000000000003</v>
      </c>
      <c r="N39" s="120">
        <v>44.56</v>
      </c>
      <c r="O39" s="101"/>
      <c r="P39" s="120">
        <v>24.943999999999999</v>
      </c>
      <c r="Q39" s="120">
        <v>19.616000000000003</v>
      </c>
      <c r="R39" s="120">
        <v>44.56</v>
      </c>
      <c r="S39" s="120">
        <v>24.943999999999999</v>
      </c>
      <c r="T39" s="120">
        <v>19.616000000000003</v>
      </c>
      <c r="U39" s="120">
        <v>44.56</v>
      </c>
      <c r="V39" s="120">
        <v>24.943999999999999</v>
      </c>
      <c r="W39" s="120">
        <v>19.616000000000003</v>
      </c>
      <c r="X39" s="120">
        <v>44.56</v>
      </c>
      <c r="Y39" s="101"/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01"/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01"/>
      <c r="AT39" s="120"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0</v>
      </c>
      <c r="BA39" s="120">
        <v>0</v>
      </c>
      <c r="BB39" s="120">
        <v>0</v>
      </c>
      <c r="BC39" s="101"/>
      <c r="BD39" s="120">
        <v>0</v>
      </c>
      <c r="BE39" s="120">
        <v>0</v>
      </c>
      <c r="BF39" s="120">
        <v>0</v>
      </c>
      <c r="BG39" s="120">
        <v>0</v>
      </c>
      <c r="BH39" s="120">
        <v>0</v>
      </c>
      <c r="BI39" s="120">
        <v>0</v>
      </c>
      <c r="BJ39" s="120">
        <v>0</v>
      </c>
      <c r="BK39" s="120">
        <v>0</v>
      </c>
      <c r="BL39" s="120">
        <v>0</v>
      </c>
      <c r="BM39" s="101"/>
      <c r="BN39" s="120">
        <v>0</v>
      </c>
      <c r="BO39" s="120">
        <v>0</v>
      </c>
      <c r="BP39" s="120">
        <v>0</v>
      </c>
      <c r="BQ39" s="120">
        <v>0</v>
      </c>
      <c r="BR39" s="120">
        <v>0</v>
      </c>
      <c r="BS39" s="120">
        <v>0</v>
      </c>
      <c r="BT39" s="120">
        <v>0</v>
      </c>
      <c r="BU39" s="120">
        <v>0</v>
      </c>
      <c r="BV39" s="120">
        <v>0</v>
      </c>
      <c r="BW39" s="101"/>
      <c r="BX39" s="120">
        <v>0</v>
      </c>
      <c r="BY39" s="120">
        <v>0</v>
      </c>
      <c r="BZ39" s="120">
        <v>0</v>
      </c>
      <c r="CA39" s="120">
        <v>0</v>
      </c>
      <c r="CB39" s="120">
        <v>0</v>
      </c>
      <c r="CC39" s="120">
        <v>0</v>
      </c>
      <c r="CD39" s="120">
        <v>0</v>
      </c>
      <c r="CE39" s="120">
        <v>0</v>
      </c>
      <c r="CF39" s="120">
        <v>0</v>
      </c>
      <c r="CG39" s="101"/>
      <c r="CH39" s="120">
        <v>0</v>
      </c>
      <c r="CI39" s="120">
        <v>0</v>
      </c>
      <c r="CJ39" s="120">
        <v>0</v>
      </c>
      <c r="CK39" s="120">
        <v>0</v>
      </c>
      <c r="CL39" s="120">
        <v>0</v>
      </c>
      <c r="CM39" s="120">
        <v>0</v>
      </c>
      <c r="CN39" s="120">
        <v>0</v>
      </c>
      <c r="CO39" s="120">
        <v>0</v>
      </c>
      <c r="CP39" s="120">
        <v>0</v>
      </c>
      <c r="CQ39" s="101"/>
      <c r="CR39" s="120">
        <v>0</v>
      </c>
      <c r="CS39" s="120">
        <v>0</v>
      </c>
      <c r="CT39" s="120">
        <v>0</v>
      </c>
      <c r="CU39" s="120">
        <v>0</v>
      </c>
      <c r="CV39" s="120">
        <v>0</v>
      </c>
      <c r="CW39" s="120">
        <v>0</v>
      </c>
      <c r="CX39" s="120">
        <v>0</v>
      </c>
      <c r="CY39" s="120">
        <v>0</v>
      </c>
      <c r="CZ39" s="120">
        <v>0</v>
      </c>
      <c r="DA39" s="101"/>
      <c r="DB39" s="120">
        <v>0</v>
      </c>
      <c r="DC39" s="120">
        <v>0</v>
      </c>
      <c r="DD39" s="120">
        <v>0</v>
      </c>
      <c r="DE39" s="120">
        <v>0</v>
      </c>
      <c r="DF39" s="120">
        <v>0</v>
      </c>
      <c r="DG39" s="120">
        <v>0</v>
      </c>
      <c r="DH39" s="120">
        <v>0</v>
      </c>
      <c r="DI39" s="120">
        <v>0</v>
      </c>
      <c r="DJ39" s="120">
        <v>0</v>
      </c>
      <c r="DK39" s="101"/>
      <c r="DL39" s="120">
        <v>0</v>
      </c>
      <c r="DM39" s="120">
        <v>0</v>
      </c>
      <c r="DN39" s="120">
        <v>0</v>
      </c>
      <c r="DO39" s="120">
        <v>0</v>
      </c>
      <c r="DP39" s="120">
        <v>0</v>
      </c>
      <c r="DQ39" s="120">
        <v>0</v>
      </c>
      <c r="DR39" s="120">
        <v>0</v>
      </c>
      <c r="DS39" s="120">
        <v>0</v>
      </c>
      <c r="DT39" s="120">
        <v>0</v>
      </c>
      <c r="DU39" s="101"/>
      <c r="DV39" s="120">
        <v>0</v>
      </c>
      <c r="DW39" s="120">
        <v>0</v>
      </c>
      <c r="DX39" s="120">
        <v>0</v>
      </c>
      <c r="DY39" s="120">
        <v>0</v>
      </c>
      <c r="DZ39" s="120">
        <v>0</v>
      </c>
      <c r="EA39" s="120">
        <v>0</v>
      </c>
      <c r="EB39" s="120">
        <v>0</v>
      </c>
      <c r="EC39" s="120">
        <v>0</v>
      </c>
      <c r="ED39" s="120">
        <v>0</v>
      </c>
      <c r="EE39" s="101"/>
      <c r="EF39" s="120">
        <v>0</v>
      </c>
      <c r="EG39" s="120">
        <v>0</v>
      </c>
      <c r="EH39" s="120">
        <v>0</v>
      </c>
      <c r="EI39" s="120">
        <v>0</v>
      </c>
      <c r="EJ39" s="120">
        <v>0</v>
      </c>
      <c r="EK39" s="120">
        <v>0</v>
      </c>
      <c r="EL39" s="120">
        <v>0</v>
      </c>
      <c r="EM39" s="120">
        <v>0</v>
      </c>
      <c r="EN39" s="120">
        <v>0</v>
      </c>
    </row>
    <row r="40" spans="2:144" outlineLevel="1" x14ac:dyDescent="0.25">
      <c r="B40" s="92"/>
      <c r="C40" s="104" t="s">
        <v>223</v>
      </c>
      <c r="D40" s="105" t="s">
        <v>214</v>
      </c>
      <c r="E40" s="111">
        <v>1.5215540000000001</v>
      </c>
      <c r="F40" s="120">
        <v>5.4390000000000001</v>
      </c>
      <c r="G40" s="120">
        <v>2.0670000000000002</v>
      </c>
      <c r="H40" s="120">
        <v>7.5060000000000002</v>
      </c>
      <c r="I40" s="120">
        <v>5.4390000000000001</v>
      </c>
      <c r="J40" s="120">
        <v>2.0670000000000002</v>
      </c>
      <c r="K40" s="120">
        <v>7.5060000000000002</v>
      </c>
      <c r="L40" s="120">
        <v>5.4390000000000001</v>
      </c>
      <c r="M40" s="120">
        <v>2.0670000000000002</v>
      </c>
      <c r="N40" s="120">
        <v>7.5060000000000002</v>
      </c>
      <c r="O40" s="111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11">
        <v>0</v>
      </c>
      <c r="Z40" s="120">
        <v>3.7869999999999999</v>
      </c>
      <c r="AA40" s="120">
        <v>0.52200000000000002</v>
      </c>
      <c r="AB40" s="120">
        <v>4.3090000000000002</v>
      </c>
      <c r="AC40" s="120">
        <v>3.7869999999999999</v>
      </c>
      <c r="AD40" s="120">
        <v>0.52200000000000002</v>
      </c>
      <c r="AE40" s="120">
        <v>4.3090000000000002</v>
      </c>
      <c r="AF40" s="120">
        <v>3.7869999999999999</v>
      </c>
      <c r="AG40" s="120">
        <v>0.52200000000000002</v>
      </c>
      <c r="AH40" s="120">
        <v>4.3090000000000002</v>
      </c>
      <c r="AI40" s="111">
        <v>0</v>
      </c>
      <c r="AJ40" s="120">
        <v>0.27800000000000002</v>
      </c>
      <c r="AK40" s="120">
        <v>0</v>
      </c>
      <c r="AL40" s="120">
        <v>0.27800000000000002</v>
      </c>
      <c r="AM40" s="120">
        <v>0.27800000000000002</v>
      </c>
      <c r="AN40" s="120">
        <v>0</v>
      </c>
      <c r="AO40" s="120">
        <v>0.27800000000000002</v>
      </c>
      <c r="AP40" s="120">
        <v>0.27800000000000002</v>
      </c>
      <c r="AQ40" s="120">
        <v>0</v>
      </c>
      <c r="AR40" s="120">
        <v>0.27800000000000002</v>
      </c>
      <c r="AS40" s="111">
        <v>0</v>
      </c>
      <c r="AT40" s="120">
        <v>0.26200000000000001</v>
      </c>
      <c r="AU40" s="120">
        <v>0.71100000000000008</v>
      </c>
      <c r="AV40" s="120">
        <v>0.97300000000000009</v>
      </c>
      <c r="AW40" s="120">
        <v>0.26200000000000001</v>
      </c>
      <c r="AX40" s="120">
        <v>0.71100000000000008</v>
      </c>
      <c r="AY40" s="120">
        <v>0.97300000000000009</v>
      </c>
      <c r="AZ40" s="120">
        <v>0.26200000000000001</v>
      </c>
      <c r="BA40" s="120">
        <v>0.71100000000000008</v>
      </c>
      <c r="BB40" s="120">
        <v>0.97300000000000009</v>
      </c>
      <c r="BC40" s="111">
        <v>0</v>
      </c>
      <c r="BD40" s="120">
        <v>0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0</v>
      </c>
      <c r="BM40" s="111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20">
        <v>0</v>
      </c>
      <c r="BU40" s="120">
        <v>0</v>
      </c>
      <c r="BV40" s="120">
        <v>0</v>
      </c>
      <c r="BW40" s="111">
        <v>0</v>
      </c>
      <c r="BX40" s="120">
        <v>0</v>
      </c>
      <c r="BY40" s="120">
        <v>0</v>
      </c>
      <c r="BZ40" s="120">
        <v>0</v>
      </c>
      <c r="CA40" s="120">
        <v>0</v>
      </c>
      <c r="CB40" s="120">
        <v>0</v>
      </c>
      <c r="CC40" s="120">
        <v>0</v>
      </c>
      <c r="CD40" s="120">
        <v>0</v>
      </c>
      <c r="CE40" s="120">
        <v>0</v>
      </c>
      <c r="CF40" s="120">
        <v>0</v>
      </c>
      <c r="CG40" s="111">
        <v>0</v>
      </c>
      <c r="CH40" s="120">
        <v>0</v>
      </c>
      <c r="CI40" s="120">
        <v>0</v>
      </c>
      <c r="CJ40" s="120">
        <v>0</v>
      </c>
      <c r="CK40" s="120">
        <v>0</v>
      </c>
      <c r="CL40" s="120">
        <v>0</v>
      </c>
      <c r="CM40" s="120">
        <v>0</v>
      </c>
      <c r="CN40" s="120">
        <v>0</v>
      </c>
      <c r="CO40" s="120">
        <v>0</v>
      </c>
      <c r="CP40" s="120">
        <v>0</v>
      </c>
      <c r="CQ40" s="111">
        <v>1.5215540000000001</v>
      </c>
      <c r="CR40" s="120">
        <v>0</v>
      </c>
      <c r="CS40" s="120">
        <v>0.83400000000000007</v>
      </c>
      <c r="CT40" s="120">
        <v>0.83400000000000007</v>
      </c>
      <c r="CU40" s="120">
        <v>0</v>
      </c>
      <c r="CV40" s="120">
        <v>0.83400000000000007</v>
      </c>
      <c r="CW40" s="120">
        <v>0.83400000000000007</v>
      </c>
      <c r="CX40" s="120">
        <v>0</v>
      </c>
      <c r="CY40" s="120">
        <v>0.83400000000000007</v>
      </c>
      <c r="CZ40" s="120">
        <v>0.83400000000000007</v>
      </c>
      <c r="DA40" s="111">
        <v>0</v>
      </c>
      <c r="DB40" s="120">
        <v>0</v>
      </c>
      <c r="DC40" s="120">
        <v>0</v>
      </c>
      <c r="DD40" s="120">
        <v>0</v>
      </c>
      <c r="DE40" s="120">
        <v>0</v>
      </c>
      <c r="DF40" s="120">
        <v>0</v>
      </c>
      <c r="DG40" s="120">
        <v>0</v>
      </c>
      <c r="DH40" s="120">
        <v>0</v>
      </c>
      <c r="DI40" s="120">
        <v>0</v>
      </c>
      <c r="DJ40" s="120">
        <v>0</v>
      </c>
      <c r="DK40" s="111">
        <v>0</v>
      </c>
      <c r="DL40" s="120">
        <v>0.222</v>
      </c>
      <c r="DM40" s="120">
        <v>0</v>
      </c>
      <c r="DN40" s="120">
        <v>0.222</v>
      </c>
      <c r="DO40" s="120">
        <v>0.222</v>
      </c>
      <c r="DP40" s="120">
        <v>0</v>
      </c>
      <c r="DQ40" s="120">
        <v>0.222</v>
      </c>
      <c r="DR40" s="120">
        <v>0.222</v>
      </c>
      <c r="DS40" s="120">
        <v>0</v>
      </c>
      <c r="DT40" s="120">
        <v>0.222</v>
      </c>
      <c r="DU40" s="111">
        <v>0</v>
      </c>
      <c r="DV40" s="120">
        <v>0.89</v>
      </c>
      <c r="DW40" s="120">
        <v>0</v>
      </c>
      <c r="DX40" s="120">
        <v>0.89</v>
      </c>
      <c r="DY40" s="120">
        <v>0.89</v>
      </c>
      <c r="DZ40" s="120">
        <v>0</v>
      </c>
      <c r="EA40" s="120">
        <v>0.89</v>
      </c>
      <c r="EB40" s="120">
        <v>0.89</v>
      </c>
      <c r="EC40" s="120">
        <v>0</v>
      </c>
      <c r="ED40" s="120">
        <v>0.89</v>
      </c>
      <c r="EE40" s="111">
        <v>0</v>
      </c>
      <c r="EF40" s="120">
        <v>0</v>
      </c>
      <c r="EG40" s="120">
        <v>0</v>
      </c>
      <c r="EH40" s="120">
        <v>0</v>
      </c>
      <c r="EI40" s="120">
        <v>0</v>
      </c>
      <c r="EJ40" s="120">
        <v>0</v>
      </c>
      <c r="EK40" s="120">
        <v>0</v>
      </c>
      <c r="EL40" s="120">
        <v>0</v>
      </c>
      <c r="EM40" s="120">
        <v>0</v>
      </c>
      <c r="EN40" s="120">
        <v>0</v>
      </c>
    </row>
    <row r="41" spans="2:144" outlineLevel="1" x14ac:dyDescent="0.25">
      <c r="B41" s="92"/>
      <c r="C41" s="104" t="s">
        <v>224</v>
      </c>
      <c r="D41" s="105" t="s">
        <v>214</v>
      </c>
      <c r="E41" s="106">
        <v>6416.7915970000013</v>
      </c>
      <c r="F41" s="106">
        <v>3694.7264808999994</v>
      </c>
      <c r="G41" s="106">
        <v>3116.4858474999996</v>
      </c>
      <c r="H41" s="106">
        <v>6811.212328399999</v>
      </c>
      <c r="I41" s="106">
        <v>3694.7264808999994</v>
      </c>
      <c r="J41" s="106">
        <v>3116.4858474999996</v>
      </c>
      <c r="K41" s="106">
        <v>6811.212328399999</v>
      </c>
      <c r="L41" s="106">
        <v>3694.7264808999994</v>
      </c>
      <c r="M41" s="106">
        <v>3116.4858474999996</v>
      </c>
      <c r="N41" s="106">
        <v>6811.212328399999</v>
      </c>
      <c r="O41" s="106">
        <v>1083.809561</v>
      </c>
      <c r="P41" s="106">
        <v>550.13300000000004</v>
      </c>
      <c r="Q41" s="106">
        <v>542.44599999999991</v>
      </c>
      <c r="R41" s="106">
        <v>1092.579</v>
      </c>
      <c r="S41" s="106">
        <v>550.13300000000004</v>
      </c>
      <c r="T41" s="106">
        <v>542.44599999999991</v>
      </c>
      <c r="U41" s="106">
        <v>1092.579</v>
      </c>
      <c r="V41" s="106">
        <v>550.13300000000004</v>
      </c>
      <c r="W41" s="106">
        <v>542.44599999999991</v>
      </c>
      <c r="X41" s="106">
        <v>1092.579</v>
      </c>
      <c r="Y41" s="106">
        <v>1866.4412149999998</v>
      </c>
      <c r="Z41" s="106">
        <v>1096.0954809</v>
      </c>
      <c r="AA41" s="106">
        <v>860.35284749999971</v>
      </c>
      <c r="AB41" s="106">
        <v>1956.4483283999998</v>
      </c>
      <c r="AC41" s="106">
        <v>1096.0954809</v>
      </c>
      <c r="AD41" s="106">
        <v>860.35284749999971</v>
      </c>
      <c r="AE41" s="106">
        <v>1956.4483283999998</v>
      </c>
      <c r="AF41" s="106">
        <v>1096.0954809</v>
      </c>
      <c r="AG41" s="106">
        <v>860.35284749999971</v>
      </c>
      <c r="AH41" s="106">
        <v>1956.4483283999998</v>
      </c>
      <c r="AI41" s="106">
        <v>1048.9206880000002</v>
      </c>
      <c r="AJ41" s="106">
        <v>606.85899999999992</v>
      </c>
      <c r="AK41" s="106">
        <v>534.5440000000001</v>
      </c>
      <c r="AL41" s="106">
        <v>1141.403</v>
      </c>
      <c r="AM41" s="106">
        <v>606.85899999999992</v>
      </c>
      <c r="AN41" s="106">
        <v>534.5440000000001</v>
      </c>
      <c r="AO41" s="106">
        <v>1141.403</v>
      </c>
      <c r="AP41" s="106">
        <v>606.85899999999992</v>
      </c>
      <c r="AQ41" s="106">
        <v>534.5440000000001</v>
      </c>
      <c r="AR41" s="106">
        <v>1141.403</v>
      </c>
      <c r="AS41" s="106">
        <v>306.63799200000005</v>
      </c>
      <c r="AT41" s="106">
        <v>190.60199999999998</v>
      </c>
      <c r="AU41" s="106">
        <v>169.40899999999999</v>
      </c>
      <c r="AV41" s="106">
        <v>360.01099999999997</v>
      </c>
      <c r="AW41" s="106">
        <v>190.60199999999998</v>
      </c>
      <c r="AX41" s="106">
        <v>169.40899999999999</v>
      </c>
      <c r="AY41" s="106">
        <v>360.01099999999997</v>
      </c>
      <c r="AZ41" s="106">
        <v>190.60199999999998</v>
      </c>
      <c r="BA41" s="106">
        <v>169.40899999999999</v>
      </c>
      <c r="BB41" s="106">
        <v>360.01099999999997</v>
      </c>
      <c r="BC41" s="106">
        <v>75.752405666666675</v>
      </c>
      <c r="BD41" s="106">
        <v>52.44913986380304</v>
      </c>
      <c r="BE41" s="106">
        <v>49.4508449542043</v>
      </c>
      <c r="BF41" s="106">
        <v>101.89998481800734</v>
      </c>
      <c r="BG41" s="106">
        <v>52.44913986380304</v>
      </c>
      <c r="BH41" s="106">
        <v>49.4508449542043</v>
      </c>
      <c r="BI41" s="106">
        <v>101.89998481800734</v>
      </c>
      <c r="BJ41" s="106">
        <v>52.44913986380304</v>
      </c>
      <c r="BK41" s="106">
        <v>49.4508449542043</v>
      </c>
      <c r="BL41" s="106">
        <v>101.89998481800734</v>
      </c>
      <c r="BM41" s="106">
        <v>75.752405666666675</v>
      </c>
      <c r="BN41" s="106">
        <v>51.913392875851237</v>
      </c>
      <c r="BO41" s="106">
        <v>47.948484575461315</v>
      </c>
      <c r="BP41" s="106">
        <v>99.861877451312552</v>
      </c>
      <c r="BQ41" s="106">
        <v>51.913392875851237</v>
      </c>
      <c r="BR41" s="106">
        <v>47.948484575461315</v>
      </c>
      <c r="BS41" s="106">
        <v>99.861877451312552</v>
      </c>
      <c r="BT41" s="106">
        <v>51.913392875851237</v>
      </c>
      <c r="BU41" s="106">
        <v>47.948484575461315</v>
      </c>
      <c r="BV41" s="106">
        <v>99.861877451312552</v>
      </c>
      <c r="BW41" s="106">
        <v>75.752405666666647</v>
      </c>
      <c r="BX41" s="106">
        <v>51.291467260345733</v>
      </c>
      <c r="BY41" s="106">
        <v>47.193670470334361</v>
      </c>
      <c r="BZ41" s="106">
        <v>98.485137730680094</v>
      </c>
      <c r="CA41" s="106">
        <v>51.291467260345733</v>
      </c>
      <c r="CB41" s="106">
        <v>47.193670470334361</v>
      </c>
      <c r="CC41" s="106">
        <v>98.485137730680094</v>
      </c>
      <c r="CD41" s="106">
        <v>51.291467260345733</v>
      </c>
      <c r="CE41" s="106">
        <v>47.193670470334361</v>
      </c>
      <c r="CF41" s="106">
        <v>98.485137730680094</v>
      </c>
      <c r="CG41" s="106">
        <v>484.34875</v>
      </c>
      <c r="CH41" s="106">
        <v>288.57600000000002</v>
      </c>
      <c r="CI41" s="106">
        <v>223.07299999999998</v>
      </c>
      <c r="CJ41" s="106">
        <v>511.649</v>
      </c>
      <c r="CK41" s="106">
        <v>288.57600000000002</v>
      </c>
      <c r="CL41" s="106">
        <v>223.07299999999998</v>
      </c>
      <c r="CM41" s="106">
        <v>511.649</v>
      </c>
      <c r="CN41" s="106">
        <v>288.57600000000002</v>
      </c>
      <c r="CO41" s="106">
        <v>223.07299999999998</v>
      </c>
      <c r="CP41" s="106">
        <v>511.649</v>
      </c>
      <c r="CQ41" s="106">
        <v>391.66709400000002</v>
      </c>
      <c r="CR41" s="106">
        <v>203.94499999999999</v>
      </c>
      <c r="CS41" s="106">
        <v>189.48500000000001</v>
      </c>
      <c r="CT41" s="106">
        <v>393.42999999999995</v>
      </c>
      <c r="CU41" s="106">
        <v>203.94499999999999</v>
      </c>
      <c r="CV41" s="106">
        <v>189.48500000000001</v>
      </c>
      <c r="CW41" s="106">
        <v>393.42999999999995</v>
      </c>
      <c r="CX41" s="106">
        <v>203.94499999999999</v>
      </c>
      <c r="CY41" s="106">
        <v>189.48500000000001</v>
      </c>
      <c r="CZ41" s="106">
        <v>393.42999999999995</v>
      </c>
      <c r="DA41" s="106">
        <v>343.34152999999998</v>
      </c>
      <c r="DB41" s="106">
        <v>193.65699999999998</v>
      </c>
      <c r="DC41" s="106">
        <v>173.303</v>
      </c>
      <c r="DD41" s="106">
        <v>366.96</v>
      </c>
      <c r="DE41" s="106">
        <v>193.65699999999998</v>
      </c>
      <c r="DF41" s="106">
        <v>173.303</v>
      </c>
      <c r="DG41" s="106">
        <v>366.96</v>
      </c>
      <c r="DH41" s="106">
        <v>193.65699999999998</v>
      </c>
      <c r="DI41" s="106">
        <v>173.303</v>
      </c>
      <c r="DJ41" s="106">
        <v>366.96</v>
      </c>
      <c r="DK41" s="106">
        <v>113.11939841041219</v>
      </c>
      <c r="DL41" s="106">
        <v>67.668833740000011</v>
      </c>
      <c r="DM41" s="106">
        <v>48.257881629999986</v>
      </c>
      <c r="DN41" s="106">
        <v>115.92671537</v>
      </c>
      <c r="DO41" s="106">
        <v>67.668833740000011</v>
      </c>
      <c r="DP41" s="106">
        <v>48.257881629999986</v>
      </c>
      <c r="DQ41" s="106">
        <v>115.92671537</v>
      </c>
      <c r="DR41" s="106">
        <v>67.668833740000011</v>
      </c>
      <c r="DS41" s="106">
        <v>48.257881629999986</v>
      </c>
      <c r="DT41" s="106">
        <v>115.92671537</v>
      </c>
      <c r="DU41" s="106">
        <v>427.21163458958785</v>
      </c>
      <c r="DV41" s="106">
        <v>263.65016625999999</v>
      </c>
      <c r="DW41" s="106">
        <v>174.11211836999999</v>
      </c>
      <c r="DX41" s="106">
        <v>437.76228463000001</v>
      </c>
      <c r="DY41" s="106">
        <v>263.65016625999999</v>
      </c>
      <c r="DZ41" s="106">
        <v>174.11211836999999</v>
      </c>
      <c r="EA41" s="106">
        <v>437.76228463000001</v>
      </c>
      <c r="EB41" s="106">
        <v>263.65016625999999</v>
      </c>
      <c r="EC41" s="106">
        <v>174.11211836999999</v>
      </c>
      <c r="ED41" s="106">
        <v>437.76228463000001</v>
      </c>
      <c r="EE41" s="106">
        <v>124.036517</v>
      </c>
      <c r="EF41" s="106">
        <v>77.885999999999996</v>
      </c>
      <c r="EG41" s="106">
        <v>56.91</v>
      </c>
      <c r="EH41" s="106">
        <v>134.79599999999999</v>
      </c>
      <c r="EI41" s="106">
        <v>77.885999999999996</v>
      </c>
      <c r="EJ41" s="106">
        <v>56.91</v>
      </c>
      <c r="EK41" s="106">
        <v>134.79599999999999</v>
      </c>
      <c r="EL41" s="106">
        <v>77.885999999999996</v>
      </c>
      <c r="EM41" s="106">
        <v>56.91</v>
      </c>
      <c r="EN41" s="106">
        <v>134.79599999999999</v>
      </c>
    </row>
    <row r="42" spans="2:144" outlineLevel="1" x14ac:dyDescent="0.25">
      <c r="B42" s="92"/>
      <c r="C42" s="121" t="s">
        <v>225</v>
      </c>
      <c r="D42" s="105" t="s">
        <v>214</v>
      </c>
      <c r="E42" s="111">
        <v>4841.1138110000011</v>
      </c>
      <c r="F42" s="120">
        <v>3104.073150806938</v>
      </c>
      <c r="G42" s="120">
        <v>2616.6777791223062</v>
      </c>
      <c r="H42" s="101">
        <v>5720.7509299292442</v>
      </c>
      <c r="I42" s="120">
        <v>3104.073150806938</v>
      </c>
      <c r="J42" s="120">
        <v>2616.6777791223062</v>
      </c>
      <c r="K42" s="101">
        <v>5720.7509299292442</v>
      </c>
      <c r="L42" s="120">
        <v>3104.073150806938</v>
      </c>
      <c r="M42" s="120">
        <v>2616.6777791223062</v>
      </c>
      <c r="N42" s="101">
        <v>5720.7509299292442</v>
      </c>
      <c r="O42" s="111">
        <v>906.75530400000002</v>
      </c>
      <c r="P42" s="120">
        <v>472.7026447151315</v>
      </c>
      <c r="Q42" s="120">
        <v>451.73961448827845</v>
      </c>
      <c r="R42" s="120">
        <v>924.44225920341</v>
      </c>
      <c r="S42" s="120">
        <v>472.7026447151315</v>
      </c>
      <c r="T42" s="120">
        <v>451.73961448827845</v>
      </c>
      <c r="U42" s="120">
        <v>924.44225920341</v>
      </c>
      <c r="V42" s="120">
        <v>472.7026447151315</v>
      </c>
      <c r="W42" s="120">
        <v>451.73961448827845</v>
      </c>
      <c r="X42" s="120">
        <v>924.44225920341</v>
      </c>
      <c r="Y42" s="111">
        <v>1570.3972209999999</v>
      </c>
      <c r="Z42" s="120">
        <v>947.34177728456075</v>
      </c>
      <c r="AA42" s="120">
        <v>760.72372135460546</v>
      </c>
      <c r="AB42" s="120">
        <v>1708.0654986391662</v>
      </c>
      <c r="AC42" s="120">
        <v>947.34177728456075</v>
      </c>
      <c r="AD42" s="120">
        <v>760.72372135460546</v>
      </c>
      <c r="AE42" s="120">
        <v>1708.0654986391662</v>
      </c>
      <c r="AF42" s="120">
        <v>947.34177728456075</v>
      </c>
      <c r="AG42" s="120">
        <v>760.72372135460546</v>
      </c>
      <c r="AH42" s="120">
        <v>1708.0654986391662</v>
      </c>
      <c r="AI42" s="111">
        <v>431.92058399999996</v>
      </c>
      <c r="AJ42" s="120">
        <v>488.86998472839218</v>
      </c>
      <c r="AK42" s="120">
        <v>448.56694327752791</v>
      </c>
      <c r="AL42" s="120">
        <v>937.43692800592009</v>
      </c>
      <c r="AM42" s="120">
        <v>488.86998472839218</v>
      </c>
      <c r="AN42" s="120">
        <v>448.56694327752791</v>
      </c>
      <c r="AO42" s="120">
        <v>937.43692800592009</v>
      </c>
      <c r="AP42" s="120">
        <v>488.86998472839218</v>
      </c>
      <c r="AQ42" s="120">
        <v>448.56694327752791</v>
      </c>
      <c r="AR42" s="120">
        <v>937.43692800592009</v>
      </c>
      <c r="AS42" s="111">
        <v>0</v>
      </c>
      <c r="AT42" s="120">
        <v>119.60016735815279</v>
      </c>
      <c r="AU42" s="120">
        <v>112.26568619179763</v>
      </c>
      <c r="AV42" s="120">
        <v>231.86585354995043</v>
      </c>
      <c r="AW42" s="120">
        <v>119.60016735815279</v>
      </c>
      <c r="AX42" s="120">
        <v>112.26568619179763</v>
      </c>
      <c r="AY42" s="120">
        <v>231.86585354995043</v>
      </c>
      <c r="AZ42" s="120">
        <v>119.60016735815279</v>
      </c>
      <c r="BA42" s="120">
        <v>112.26568619179763</v>
      </c>
      <c r="BB42" s="120">
        <v>231.86585354995043</v>
      </c>
      <c r="BC42" s="111">
        <v>75.752405666666675</v>
      </c>
      <c r="BD42" s="120">
        <v>30.066458982050236</v>
      </c>
      <c r="BE42" s="120">
        <v>30.564809284191082</v>
      </c>
      <c r="BF42" s="120">
        <v>60.631268266241321</v>
      </c>
      <c r="BG42" s="120">
        <v>30.066458982050236</v>
      </c>
      <c r="BH42" s="120">
        <v>30.564809284191082</v>
      </c>
      <c r="BI42" s="120">
        <v>60.631268266241321</v>
      </c>
      <c r="BJ42" s="120">
        <v>30.066458982050236</v>
      </c>
      <c r="BK42" s="120">
        <v>30.564809284191082</v>
      </c>
      <c r="BL42" s="120">
        <v>60.631268266241321</v>
      </c>
      <c r="BM42" s="111">
        <v>75.752405666666675</v>
      </c>
      <c r="BN42" s="120">
        <v>28.73930634624616</v>
      </c>
      <c r="BO42" s="120">
        <v>31.241525911731728</v>
      </c>
      <c r="BP42" s="120">
        <v>59.980832257977887</v>
      </c>
      <c r="BQ42" s="120">
        <v>28.73930634624616</v>
      </c>
      <c r="BR42" s="120">
        <v>31.241525911731728</v>
      </c>
      <c r="BS42" s="120">
        <v>59.980832257977887</v>
      </c>
      <c r="BT42" s="120">
        <v>28.73930634624616</v>
      </c>
      <c r="BU42" s="120">
        <v>31.241525911731728</v>
      </c>
      <c r="BV42" s="120">
        <v>59.980832257977887</v>
      </c>
      <c r="BW42" s="111">
        <v>75.752405666666647</v>
      </c>
      <c r="BX42" s="120">
        <v>28.800571372276742</v>
      </c>
      <c r="BY42" s="120">
        <v>30.345598847183595</v>
      </c>
      <c r="BZ42" s="120">
        <v>59.146170219460338</v>
      </c>
      <c r="CA42" s="120">
        <v>28.800571372276742</v>
      </c>
      <c r="CB42" s="120">
        <v>30.345598847183595</v>
      </c>
      <c r="CC42" s="120">
        <v>59.146170219460338</v>
      </c>
      <c r="CD42" s="120">
        <v>28.800571372276742</v>
      </c>
      <c r="CE42" s="120">
        <v>30.345598847183595</v>
      </c>
      <c r="CF42" s="120">
        <v>59.146170219460338</v>
      </c>
      <c r="CG42" s="111">
        <v>393.37422199999997</v>
      </c>
      <c r="CH42" s="120">
        <v>269.84866556879001</v>
      </c>
      <c r="CI42" s="120">
        <v>202.26839164480225</v>
      </c>
      <c r="CJ42" s="120">
        <v>472.11705721359226</v>
      </c>
      <c r="CK42" s="120">
        <v>269.84866556879001</v>
      </c>
      <c r="CL42" s="120">
        <v>202.26839164480225</v>
      </c>
      <c r="CM42" s="120">
        <v>472.11705721359226</v>
      </c>
      <c r="CN42" s="120">
        <v>269.84866556879001</v>
      </c>
      <c r="CO42" s="120">
        <v>202.26839164480225</v>
      </c>
      <c r="CP42" s="120">
        <v>472.11705721359226</v>
      </c>
      <c r="CQ42" s="111">
        <v>391.66709400000002</v>
      </c>
      <c r="CR42" s="120">
        <v>164.4886567870598</v>
      </c>
      <c r="CS42" s="120">
        <v>145.17232064909365</v>
      </c>
      <c r="CT42" s="120">
        <v>309.66097743615342</v>
      </c>
      <c r="CU42" s="120">
        <v>164.4886567870598</v>
      </c>
      <c r="CV42" s="120">
        <v>145.17232064909365</v>
      </c>
      <c r="CW42" s="120">
        <v>309.66097743615342</v>
      </c>
      <c r="CX42" s="120">
        <v>164.4886567870598</v>
      </c>
      <c r="CY42" s="120">
        <v>145.17232064909365</v>
      </c>
      <c r="CZ42" s="120">
        <v>309.66097743615342</v>
      </c>
      <c r="DA42" s="111">
        <v>343.34152999999998</v>
      </c>
      <c r="DB42" s="120">
        <v>150.50456889042064</v>
      </c>
      <c r="DC42" s="120">
        <v>124.50916747309439</v>
      </c>
      <c r="DD42" s="120">
        <v>275.01373636351502</v>
      </c>
      <c r="DE42" s="120">
        <v>150.50456889042064</v>
      </c>
      <c r="DF42" s="120">
        <v>124.50916747309439</v>
      </c>
      <c r="DG42" s="120">
        <v>275.01373636351502</v>
      </c>
      <c r="DH42" s="120">
        <v>150.50456889042064</v>
      </c>
      <c r="DI42" s="120">
        <v>124.50916747309439</v>
      </c>
      <c r="DJ42" s="120">
        <v>275.01373636351502</v>
      </c>
      <c r="DK42" s="111">
        <v>94.703347055571214</v>
      </c>
      <c r="DL42" s="120">
        <v>66.374178697360307</v>
      </c>
      <c r="DM42" s="120">
        <v>48.257881629999986</v>
      </c>
      <c r="DN42" s="120">
        <v>114.63206032736029</v>
      </c>
      <c r="DO42" s="120">
        <v>66.374178697360307</v>
      </c>
      <c r="DP42" s="120">
        <v>48.257881629999986</v>
      </c>
      <c r="DQ42" s="120">
        <v>114.63206032736029</v>
      </c>
      <c r="DR42" s="120">
        <v>66.374178697360307</v>
      </c>
      <c r="DS42" s="120">
        <v>48.257881629999986</v>
      </c>
      <c r="DT42" s="120">
        <v>114.63206032736029</v>
      </c>
      <c r="DU42" s="111">
        <v>357.66077494442879</v>
      </c>
      <c r="DV42" s="120">
        <v>258.85017007649714</v>
      </c>
      <c r="DW42" s="120">
        <v>174.11211836999999</v>
      </c>
      <c r="DX42" s="120">
        <v>432.96228844649715</v>
      </c>
      <c r="DY42" s="120">
        <v>258.85017007649714</v>
      </c>
      <c r="DZ42" s="120">
        <v>174.11211836999999</v>
      </c>
      <c r="EA42" s="120">
        <v>432.96228844649715</v>
      </c>
      <c r="EB42" s="120">
        <v>258.85017007649714</v>
      </c>
      <c r="EC42" s="120">
        <v>174.11211836999999</v>
      </c>
      <c r="ED42" s="120">
        <v>432.96228844649715</v>
      </c>
      <c r="EE42" s="111">
        <v>124.036517</v>
      </c>
      <c r="EF42" s="120">
        <v>77.885999999999996</v>
      </c>
      <c r="EG42" s="120">
        <v>56.91</v>
      </c>
      <c r="EH42" s="120">
        <v>134.79599999999999</v>
      </c>
      <c r="EI42" s="120">
        <v>77.885999999999996</v>
      </c>
      <c r="EJ42" s="120">
        <v>56.91</v>
      </c>
      <c r="EK42" s="120">
        <v>134.79599999999999</v>
      </c>
      <c r="EL42" s="120">
        <v>77.885999999999996</v>
      </c>
      <c r="EM42" s="120">
        <v>56.91</v>
      </c>
      <c r="EN42" s="120">
        <v>134.79599999999999</v>
      </c>
    </row>
    <row r="43" spans="2:144" outlineLevel="1" x14ac:dyDescent="0.25">
      <c r="B43" s="92"/>
      <c r="C43" s="121" t="s">
        <v>226</v>
      </c>
      <c r="D43" s="105" t="s">
        <v>214</v>
      </c>
      <c r="E43" s="101">
        <v>0</v>
      </c>
      <c r="F43" s="120">
        <v>590.65333009306153</v>
      </c>
      <c r="G43" s="120">
        <v>499.80806837769353</v>
      </c>
      <c r="H43" s="120">
        <v>1090.4613984707551</v>
      </c>
      <c r="I43" s="120">
        <v>590.65333009306153</v>
      </c>
      <c r="J43" s="120">
        <v>499.80806837769353</v>
      </c>
      <c r="K43" s="120">
        <v>1090.4613984707551</v>
      </c>
      <c r="L43" s="120">
        <v>590.65333009306153</v>
      </c>
      <c r="M43" s="120">
        <v>499.80806837769353</v>
      </c>
      <c r="N43" s="120">
        <v>1090.4613984707551</v>
      </c>
      <c r="O43" s="101"/>
      <c r="P43" s="120">
        <v>77.430355284868554</v>
      </c>
      <c r="Q43" s="120">
        <v>90.706385511721464</v>
      </c>
      <c r="R43" s="120">
        <v>168.13674079659</v>
      </c>
      <c r="S43" s="120">
        <v>77.430355284868554</v>
      </c>
      <c r="T43" s="120">
        <v>90.706385511721464</v>
      </c>
      <c r="U43" s="120">
        <v>168.13674079659</v>
      </c>
      <c r="V43" s="120">
        <v>77.430355284868554</v>
      </c>
      <c r="W43" s="120">
        <v>90.706385511721464</v>
      </c>
      <c r="X43" s="120">
        <v>168.13674079659</v>
      </c>
      <c r="Y43" s="101"/>
      <c r="Z43" s="120">
        <v>148.75370361543926</v>
      </c>
      <c r="AA43" s="120">
        <v>99.629126145394281</v>
      </c>
      <c r="AB43" s="120">
        <v>248.38282976083354</v>
      </c>
      <c r="AC43" s="120">
        <v>148.75370361543926</v>
      </c>
      <c r="AD43" s="120">
        <v>99.629126145394281</v>
      </c>
      <c r="AE43" s="120">
        <v>248.38282976083354</v>
      </c>
      <c r="AF43" s="120">
        <v>148.75370361543926</v>
      </c>
      <c r="AG43" s="120">
        <v>99.629126145394281</v>
      </c>
      <c r="AH43" s="120">
        <v>248.38282976083354</v>
      </c>
      <c r="AI43" s="101"/>
      <c r="AJ43" s="120">
        <v>117.98901527160774</v>
      </c>
      <c r="AK43" s="120">
        <v>85.977056722472184</v>
      </c>
      <c r="AL43" s="120">
        <v>203.96607199407993</v>
      </c>
      <c r="AM43" s="120">
        <v>117.98901527160774</v>
      </c>
      <c r="AN43" s="120">
        <v>85.977056722472184</v>
      </c>
      <c r="AO43" s="120">
        <v>203.96607199407993</v>
      </c>
      <c r="AP43" s="120">
        <v>117.98901527160774</v>
      </c>
      <c r="AQ43" s="120">
        <v>85.977056722472184</v>
      </c>
      <c r="AR43" s="120">
        <v>203.96607199407993</v>
      </c>
      <c r="AS43" s="101"/>
      <c r="AT43" s="120">
        <v>71.001832641847187</v>
      </c>
      <c r="AU43" s="120">
        <v>57.143313808202365</v>
      </c>
      <c r="AV43" s="120">
        <v>128.14514645004954</v>
      </c>
      <c r="AW43" s="120">
        <v>71.001832641847187</v>
      </c>
      <c r="AX43" s="120">
        <v>57.143313808202365</v>
      </c>
      <c r="AY43" s="120">
        <v>128.14514645004954</v>
      </c>
      <c r="AZ43" s="120">
        <v>71.001832641847187</v>
      </c>
      <c r="BA43" s="120">
        <v>57.143313808202365</v>
      </c>
      <c r="BB43" s="120">
        <v>128.14514645004954</v>
      </c>
      <c r="BC43" s="101"/>
      <c r="BD43" s="120">
        <v>22.382680881752805</v>
      </c>
      <c r="BE43" s="120">
        <v>18.886035670013218</v>
      </c>
      <c r="BF43" s="120">
        <v>41.268716551766019</v>
      </c>
      <c r="BG43" s="120">
        <v>22.382680881752805</v>
      </c>
      <c r="BH43" s="120">
        <v>18.886035670013218</v>
      </c>
      <c r="BI43" s="120">
        <v>41.268716551766019</v>
      </c>
      <c r="BJ43" s="120">
        <v>22.382680881752805</v>
      </c>
      <c r="BK43" s="120">
        <v>18.886035670013218</v>
      </c>
      <c r="BL43" s="120">
        <v>41.268716551766019</v>
      </c>
      <c r="BM43" s="101"/>
      <c r="BN43" s="120">
        <v>23.174086529605077</v>
      </c>
      <c r="BO43" s="120">
        <v>16.706958663729587</v>
      </c>
      <c r="BP43" s="120">
        <v>39.881045193334664</v>
      </c>
      <c r="BQ43" s="120">
        <v>23.174086529605077</v>
      </c>
      <c r="BR43" s="120">
        <v>16.706958663729587</v>
      </c>
      <c r="BS43" s="120">
        <v>39.881045193334664</v>
      </c>
      <c r="BT43" s="120">
        <v>23.174086529605077</v>
      </c>
      <c r="BU43" s="120">
        <v>16.706958663729587</v>
      </c>
      <c r="BV43" s="120">
        <v>39.881045193334664</v>
      </c>
      <c r="BW43" s="101"/>
      <c r="BX43" s="120">
        <v>22.490895888068991</v>
      </c>
      <c r="BY43" s="120">
        <v>16.848071623150766</v>
      </c>
      <c r="BZ43" s="120">
        <v>39.338967511219757</v>
      </c>
      <c r="CA43" s="120">
        <v>22.490895888068991</v>
      </c>
      <c r="CB43" s="120">
        <v>16.848071623150766</v>
      </c>
      <c r="CC43" s="120">
        <v>39.338967511219757</v>
      </c>
      <c r="CD43" s="120">
        <v>22.490895888068991</v>
      </c>
      <c r="CE43" s="120">
        <v>16.848071623150766</v>
      </c>
      <c r="CF43" s="120">
        <v>39.338967511219757</v>
      </c>
      <c r="CG43" s="101"/>
      <c r="CH43" s="120">
        <v>18.727334431210014</v>
      </c>
      <c r="CI43" s="120">
        <v>20.804608355197725</v>
      </c>
      <c r="CJ43" s="120">
        <v>39.53194278640774</v>
      </c>
      <c r="CK43" s="120">
        <v>18.727334431210014</v>
      </c>
      <c r="CL43" s="120">
        <v>20.804608355197725</v>
      </c>
      <c r="CM43" s="120">
        <v>39.53194278640774</v>
      </c>
      <c r="CN43" s="120">
        <v>18.727334431210014</v>
      </c>
      <c r="CO43" s="120">
        <v>20.804608355197725</v>
      </c>
      <c r="CP43" s="120">
        <v>39.53194278640774</v>
      </c>
      <c r="CQ43" s="101"/>
      <c r="CR43" s="120">
        <v>39.456343212940205</v>
      </c>
      <c r="CS43" s="120">
        <v>44.312679350906365</v>
      </c>
      <c r="CT43" s="120">
        <v>83.769022563846562</v>
      </c>
      <c r="CU43" s="120">
        <v>39.456343212940205</v>
      </c>
      <c r="CV43" s="120">
        <v>44.312679350906365</v>
      </c>
      <c r="CW43" s="120">
        <v>83.769022563846562</v>
      </c>
      <c r="CX43" s="120">
        <v>39.456343212940205</v>
      </c>
      <c r="CY43" s="120">
        <v>44.312679350906365</v>
      </c>
      <c r="CZ43" s="120">
        <v>83.769022563846562</v>
      </c>
      <c r="DA43" s="101"/>
      <c r="DB43" s="120">
        <v>43.152431109579339</v>
      </c>
      <c r="DC43" s="120">
        <v>48.793832526905604</v>
      </c>
      <c r="DD43" s="120">
        <v>91.946263636484943</v>
      </c>
      <c r="DE43" s="120">
        <v>43.152431109579339</v>
      </c>
      <c r="DF43" s="120">
        <v>48.793832526905604</v>
      </c>
      <c r="DG43" s="120">
        <v>91.946263636484943</v>
      </c>
      <c r="DH43" s="120">
        <v>43.152431109579339</v>
      </c>
      <c r="DI43" s="120">
        <v>48.793832526905604</v>
      </c>
      <c r="DJ43" s="120">
        <v>91.946263636484943</v>
      </c>
      <c r="DK43" s="101"/>
      <c r="DL43" s="120">
        <v>1.2946550426397032</v>
      </c>
      <c r="DM43" s="120">
        <v>0</v>
      </c>
      <c r="DN43" s="120">
        <v>1.2946550426397032</v>
      </c>
      <c r="DO43" s="120">
        <v>1.2946550426397032</v>
      </c>
      <c r="DP43" s="120">
        <v>0</v>
      </c>
      <c r="DQ43" s="120">
        <v>1.2946550426397032</v>
      </c>
      <c r="DR43" s="120">
        <v>1.2946550426397032</v>
      </c>
      <c r="DS43" s="120">
        <v>0</v>
      </c>
      <c r="DT43" s="120">
        <v>1.2946550426397032</v>
      </c>
      <c r="DU43" s="101"/>
      <c r="DV43" s="120">
        <v>4.7999961835028468</v>
      </c>
      <c r="DW43" s="120">
        <v>0</v>
      </c>
      <c r="DX43" s="120">
        <v>4.7999961835028468</v>
      </c>
      <c r="DY43" s="120">
        <v>4.7999961835028468</v>
      </c>
      <c r="DZ43" s="120">
        <v>0</v>
      </c>
      <c r="EA43" s="120">
        <v>4.7999961835028468</v>
      </c>
      <c r="EB43" s="120">
        <v>4.7999961835028468</v>
      </c>
      <c r="EC43" s="120">
        <v>0</v>
      </c>
      <c r="ED43" s="120">
        <v>4.7999961835028468</v>
      </c>
      <c r="EE43" s="101"/>
      <c r="EF43" s="120">
        <v>0</v>
      </c>
      <c r="EG43" s="120">
        <v>0</v>
      </c>
      <c r="EH43" s="120">
        <v>0</v>
      </c>
      <c r="EI43" s="120">
        <v>0</v>
      </c>
      <c r="EJ43" s="120">
        <v>0</v>
      </c>
      <c r="EK43" s="120">
        <v>0</v>
      </c>
      <c r="EL43" s="120">
        <v>0</v>
      </c>
      <c r="EM43" s="120">
        <v>0</v>
      </c>
      <c r="EN43" s="120">
        <v>0</v>
      </c>
    </row>
    <row r="44" spans="2:144" outlineLevel="1" x14ac:dyDescent="0.25">
      <c r="B44" s="92"/>
      <c r="C44" s="121" t="s">
        <v>227</v>
      </c>
      <c r="D44" s="105" t="s">
        <v>214</v>
      </c>
      <c r="E44" s="111">
        <v>1575.677786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11">
        <v>177.05425699999998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11">
        <v>296.043994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11">
        <v>617.00010400000019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11">
        <v>306.63799200000005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  <c r="BC44" s="111">
        <v>0</v>
      </c>
      <c r="BD44" s="120">
        <v>0</v>
      </c>
      <c r="BE44" s="120">
        <v>0</v>
      </c>
      <c r="BF44" s="120">
        <v>0</v>
      </c>
      <c r="BG44" s="120">
        <v>0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11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11">
        <v>0</v>
      </c>
      <c r="BX44" s="120">
        <v>0</v>
      </c>
      <c r="BY44" s="120">
        <v>0</v>
      </c>
      <c r="BZ44" s="120">
        <v>0</v>
      </c>
      <c r="CA44" s="120">
        <v>0</v>
      </c>
      <c r="CB44" s="120">
        <v>0</v>
      </c>
      <c r="CC44" s="120">
        <v>0</v>
      </c>
      <c r="CD44" s="120">
        <v>0</v>
      </c>
      <c r="CE44" s="120">
        <v>0</v>
      </c>
      <c r="CF44" s="120">
        <v>0</v>
      </c>
      <c r="CG44" s="111">
        <v>90.974528000000007</v>
      </c>
      <c r="CH44" s="120">
        <v>0</v>
      </c>
      <c r="CI44" s="120">
        <v>0</v>
      </c>
      <c r="CJ44" s="120">
        <v>0</v>
      </c>
      <c r="CK44" s="120">
        <v>0</v>
      </c>
      <c r="CL44" s="120">
        <v>0</v>
      </c>
      <c r="CM44" s="120">
        <v>0</v>
      </c>
      <c r="CN44" s="120">
        <v>0</v>
      </c>
      <c r="CO44" s="120">
        <v>0</v>
      </c>
      <c r="CP44" s="120">
        <v>0</v>
      </c>
      <c r="CQ44" s="111">
        <v>0</v>
      </c>
      <c r="CR44" s="120">
        <v>0</v>
      </c>
      <c r="CS44" s="120">
        <v>0</v>
      </c>
      <c r="CT44" s="120">
        <v>0</v>
      </c>
      <c r="CU44" s="120">
        <v>0</v>
      </c>
      <c r="CV44" s="120">
        <v>0</v>
      </c>
      <c r="CW44" s="120">
        <v>0</v>
      </c>
      <c r="CX44" s="120">
        <v>0</v>
      </c>
      <c r="CY44" s="120">
        <v>0</v>
      </c>
      <c r="CZ44" s="120">
        <v>0</v>
      </c>
      <c r="DA44" s="111">
        <v>0</v>
      </c>
      <c r="DB44" s="120">
        <v>0</v>
      </c>
      <c r="DC44" s="120">
        <v>0</v>
      </c>
      <c r="DD44" s="120">
        <v>0</v>
      </c>
      <c r="DE44" s="120">
        <v>0</v>
      </c>
      <c r="DF44" s="120">
        <v>0</v>
      </c>
      <c r="DG44" s="120">
        <v>0</v>
      </c>
      <c r="DH44" s="120">
        <v>0</v>
      </c>
      <c r="DI44" s="120">
        <v>0</v>
      </c>
      <c r="DJ44" s="120">
        <v>0</v>
      </c>
      <c r="DK44" s="111">
        <v>18.41605135484097</v>
      </c>
      <c r="DL44" s="120">
        <v>0</v>
      </c>
      <c r="DM44" s="120">
        <v>0</v>
      </c>
      <c r="DN44" s="120">
        <v>0</v>
      </c>
      <c r="DO44" s="120">
        <v>0</v>
      </c>
      <c r="DP44" s="120">
        <v>0</v>
      </c>
      <c r="DQ44" s="120">
        <v>0</v>
      </c>
      <c r="DR44" s="120">
        <v>0</v>
      </c>
      <c r="DS44" s="120">
        <v>0</v>
      </c>
      <c r="DT44" s="120">
        <v>0</v>
      </c>
      <c r="DU44" s="111">
        <v>69.550859645159036</v>
      </c>
      <c r="DV44" s="120">
        <v>0</v>
      </c>
      <c r="DW44" s="120">
        <v>0</v>
      </c>
      <c r="DX44" s="120">
        <v>0</v>
      </c>
      <c r="DY44" s="120">
        <v>0</v>
      </c>
      <c r="DZ44" s="120">
        <v>0</v>
      </c>
      <c r="EA44" s="120">
        <v>0</v>
      </c>
      <c r="EB44" s="120">
        <v>0</v>
      </c>
      <c r="EC44" s="120">
        <v>0</v>
      </c>
      <c r="ED44" s="120">
        <v>0</v>
      </c>
      <c r="EE44" s="111">
        <v>0</v>
      </c>
      <c r="EF44" s="120">
        <v>0</v>
      </c>
      <c r="EG44" s="120">
        <v>0</v>
      </c>
      <c r="EH44" s="120">
        <v>0</v>
      </c>
      <c r="EI44" s="120">
        <v>0</v>
      </c>
      <c r="EJ44" s="120">
        <v>0</v>
      </c>
      <c r="EK44" s="120">
        <v>0</v>
      </c>
      <c r="EL44" s="120">
        <v>0</v>
      </c>
      <c r="EM44" s="120">
        <v>0</v>
      </c>
      <c r="EN44" s="120">
        <v>0</v>
      </c>
    </row>
    <row r="45" spans="2:144" outlineLevel="1" x14ac:dyDescent="0.25">
      <c r="B45" s="102"/>
      <c r="C45" s="104" t="s">
        <v>228</v>
      </c>
      <c r="D45" s="105" t="s">
        <v>214</v>
      </c>
      <c r="E45" s="106">
        <v>3180.634960278001</v>
      </c>
      <c r="F45" s="106">
        <v>1813.6890499999997</v>
      </c>
      <c r="G45" s="106">
        <v>1383.2421199999997</v>
      </c>
      <c r="H45" s="106">
        <v>3196.9311699999994</v>
      </c>
      <c r="I45" s="106">
        <v>1813.6890499999997</v>
      </c>
      <c r="J45" s="106">
        <v>1383.2421199999997</v>
      </c>
      <c r="K45" s="106">
        <v>3196.9311699999994</v>
      </c>
      <c r="L45" s="106">
        <v>1813.6890499999997</v>
      </c>
      <c r="M45" s="106">
        <v>1383.2421199999997</v>
      </c>
      <c r="N45" s="106">
        <v>3196.9311699999994</v>
      </c>
      <c r="O45" s="106">
        <v>591.64257398400014</v>
      </c>
      <c r="P45" s="106">
        <v>294.89</v>
      </c>
      <c r="Q45" s="106">
        <v>287.24499999999989</v>
      </c>
      <c r="R45" s="106">
        <v>582.13499999999988</v>
      </c>
      <c r="S45" s="106">
        <v>294.89</v>
      </c>
      <c r="T45" s="106">
        <v>287.24499999999989</v>
      </c>
      <c r="U45" s="106">
        <v>582.13499999999988</v>
      </c>
      <c r="V45" s="106">
        <v>294.89</v>
      </c>
      <c r="W45" s="106">
        <v>287.24499999999989</v>
      </c>
      <c r="X45" s="106">
        <v>582.13499999999988</v>
      </c>
      <c r="Y45" s="106">
        <v>818.83406514800015</v>
      </c>
      <c r="Z45" s="106">
        <v>473.27005000000003</v>
      </c>
      <c r="AA45" s="106">
        <v>333.95811999999961</v>
      </c>
      <c r="AB45" s="106">
        <v>807.22816999999964</v>
      </c>
      <c r="AC45" s="106">
        <v>473.27005000000003</v>
      </c>
      <c r="AD45" s="106">
        <v>333.95811999999961</v>
      </c>
      <c r="AE45" s="106">
        <v>807.22816999999964</v>
      </c>
      <c r="AF45" s="106">
        <v>473.27005000000003</v>
      </c>
      <c r="AG45" s="106">
        <v>333.95811999999961</v>
      </c>
      <c r="AH45" s="106">
        <v>807.22816999999964</v>
      </c>
      <c r="AI45" s="106">
        <v>555.90124830500008</v>
      </c>
      <c r="AJ45" s="106">
        <v>314.471</v>
      </c>
      <c r="AK45" s="106">
        <v>247.94800000000009</v>
      </c>
      <c r="AL45" s="106">
        <v>562.4190000000001</v>
      </c>
      <c r="AM45" s="106">
        <v>314.471</v>
      </c>
      <c r="AN45" s="106">
        <v>247.94800000000009</v>
      </c>
      <c r="AO45" s="106">
        <v>562.4190000000001</v>
      </c>
      <c r="AP45" s="106">
        <v>314.471</v>
      </c>
      <c r="AQ45" s="106">
        <v>247.94800000000009</v>
      </c>
      <c r="AR45" s="106">
        <v>562.4190000000001</v>
      </c>
      <c r="AS45" s="106">
        <v>146.099701552</v>
      </c>
      <c r="AT45" s="106">
        <v>79.391999999999996</v>
      </c>
      <c r="AU45" s="106">
        <v>59.437999999999988</v>
      </c>
      <c r="AV45" s="106">
        <v>138.82999999999998</v>
      </c>
      <c r="AW45" s="106">
        <v>79.391999999999996</v>
      </c>
      <c r="AX45" s="106">
        <v>59.437999999999988</v>
      </c>
      <c r="AY45" s="106">
        <v>138.82999999999998</v>
      </c>
      <c r="AZ45" s="106">
        <v>79.391999999999996</v>
      </c>
      <c r="BA45" s="106">
        <v>59.437999999999988</v>
      </c>
      <c r="BB45" s="106">
        <v>138.82999999999998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261.53301779999998</v>
      </c>
      <c r="CH45" s="106">
        <v>167.53200000000001</v>
      </c>
      <c r="CI45" s="106">
        <v>112.45999999999995</v>
      </c>
      <c r="CJ45" s="106">
        <v>279.99199999999996</v>
      </c>
      <c r="CK45" s="106">
        <v>167.53200000000001</v>
      </c>
      <c r="CL45" s="106">
        <v>112.45999999999995</v>
      </c>
      <c r="CM45" s="106">
        <v>279.99199999999996</v>
      </c>
      <c r="CN45" s="106">
        <v>167.53200000000001</v>
      </c>
      <c r="CO45" s="106">
        <v>112.45999999999995</v>
      </c>
      <c r="CP45" s="106">
        <v>279.99199999999996</v>
      </c>
      <c r="CQ45" s="106">
        <v>190.29323970900001</v>
      </c>
      <c r="CR45" s="106">
        <v>101.714</v>
      </c>
      <c r="CS45" s="106">
        <v>88.844999999999999</v>
      </c>
      <c r="CT45" s="106">
        <v>190.559</v>
      </c>
      <c r="CU45" s="106">
        <v>101.714</v>
      </c>
      <c r="CV45" s="106">
        <v>88.844999999999999</v>
      </c>
      <c r="CW45" s="106">
        <v>190.559</v>
      </c>
      <c r="CX45" s="106">
        <v>101.714</v>
      </c>
      <c r="CY45" s="106">
        <v>88.844999999999999</v>
      </c>
      <c r="CZ45" s="106">
        <v>190.559</v>
      </c>
      <c r="DA45" s="106">
        <v>26.496015000000003</v>
      </c>
      <c r="DB45" s="106">
        <v>14.569000000000001</v>
      </c>
      <c r="DC45" s="106">
        <v>7.2939999999999987</v>
      </c>
      <c r="DD45" s="106">
        <v>21.863</v>
      </c>
      <c r="DE45" s="106">
        <v>14.569000000000001</v>
      </c>
      <c r="DF45" s="106">
        <v>7.2939999999999987</v>
      </c>
      <c r="DG45" s="106">
        <v>21.863</v>
      </c>
      <c r="DH45" s="106">
        <v>14.569000000000001</v>
      </c>
      <c r="DI45" s="106">
        <v>7.2939999999999987</v>
      </c>
      <c r="DJ45" s="106">
        <v>21.863</v>
      </c>
      <c r="DK45" s="106">
        <v>91.632507891147554</v>
      </c>
      <c r="DL45" s="106">
        <v>57.042999999999999</v>
      </c>
      <c r="DM45" s="106">
        <v>37.208999999999982</v>
      </c>
      <c r="DN45" s="106">
        <v>94.251999999999981</v>
      </c>
      <c r="DO45" s="106">
        <v>57.042999999999999</v>
      </c>
      <c r="DP45" s="106">
        <v>37.208999999999982</v>
      </c>
      <c r="DQ45" s="106">
        <v>94.251999999999981</v>
      </c>
      <c r="DR45" s="106">
        <v>57.042999999999999</v>
      </c>
      <c r="DS45" s="106">
        <v>37.208999999999982</v>
      </c>
      <c r="DT45" s="106">
        <v>94.251999999999981</v>
      </c>
      <c r="DU45" s="106">
        <v>374.16607388885251</v>
      </c>
      <c r="DV45" s="106">
        <v>232.922</v>
      </c>
      <c r="DW45" s="106">
        <v>151.93499999999997</v>
      </c>
      <c r="DX45" s="106">
        <v>384.85699999999997</v>
      </c>
      <c r="DY45" s="106">
        <v>232.922</v>
      </c>
      <c r="DZ45" s="106">
        <v>151.93499999999997</v>
      </c>
      <c r="EA45" s="106">
        <v>384.85699999999997</v>
      </c>
      <c r="EB45" s="106">
        <v>232.922</v>
      </c>
      <c r="EC45" s="106">
        <v>151.93499999999997</v>
      </c>
      <c r="ED45" s="106">
        <v>384.85699999999997</v>
      </c>
      <c r="EE45" s="106">
        <v>124.036517</v>
      </c>
      <c r="EF45" s="106">
        <v>77.885999999999996</v>
      </c>
      <c r="EG45" s="106">
        <v>56.91</v>
      </c>
      <c r="EH45" s="106">
        <v>134.79599999999999</v>
      </c>
      <c r="EI45" s="106">
        <v>77.885999999999996</v>
      </c>
      <c r="EJ45" s="106">
        <v>56.91</v>
      </c>
      <c r="EK45" s="106">
        <v>134.79599999999999</v>
      </c>
      <c r="EL45" s="106">
        <v>77.885999999999996</v>
      </c>
      <c r="EM45" s="106">
        <v>56.91</v>
      </c>
      <c r="EN45" s="106">
        <v>134.79599999999999</v>
      </c>
    </row>
    <row r="46" spans="2:144" outlineLevel="1" x14ac:dyDescent="0.25">
      <c r="B46" s="103"/>
      <c r="C46" s="104"/>
      <c r="D46" s="105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</row>
    <row r="47" spans="2:144" outlineLevel="1" x14ac:dyDescent="0.25">
      <c r="B47" s="108" t="s">
        <v>229</v>
      </c>
      <c r="C47" s="104" t="s">
        <v>230</v>
      </c>
      <c r="D47" s="105" t="s">
        <v>89</v>
      </c>
      <c r="E47" s="106">
        <v>100</v>
      </c>
      <c r="F47" s="106">
        <v>100</v>
      </c>
      <c r="G47" s="106">
        <v>100</v>
      </c>
      <c r="H47" s="106">
        <v>100.00000000000001</v>
      </c>
      <c r="I47" s="106">
        <v>100</v>
      </c>
      <c r="J47" s="106">
        <v>100</v>
      </c>
      <c r="K47" s="106">
        <v>100.00000000000001</v>
      </c>
      <c r="L47" s="106">
        <v>100</v>
      </c>
      <c r="M47" s="106">
        <v>100</v>
      </c>
      <c r="N47" s="106">
        <v>100.00000000000001</v>
      </c>
      <c r="O47" s="106">
        <v>100</v>
      </c>
      <c r="P47" s="106">
        <v>100.00000000000001</v>
      </c>
      <c r="Q47" s="106">
        <v>100.00000000000001</v>
      </c>
      <c r="R47" s="106">
        <v>100.00000000000001</v>
      </c>
      <c r="S47" s="106">
        <v>100.00000000000001</v>
      </c>
      <c r="T47" s="106">
        <v>100.00000000000001</v>
      </c>
      <c r="U47" s="106">
        <v>100.00000000000001</v>
      </c>
      <c r="V47" s="106">
        <v>100.00000000000001</v>
      </c>
      <c r="W47" s="106">
        <v>100.00000000000001</v>
      </c>
      <c r="X47" s="106">
        <v>100.00000000000001</v>
      </c>
      <c r="Y47" s="106">
        <v>100</v>
      </c>
      <c r="Z47" s="106">
        <v>99.999999999999986</v>
      </c>
      <c r="AA47" s="106">
        <v>100</v>
      </c>
      <c r="AB47" s="106">
        <v>100</v>
      </c>
      <c r="AC47" s="106">
        <v>99.999999999999986</v>
      </c>
      <c r="AD47" s="106">
        <v>100</v>
      </c>
      <c r="AE47" s="106">
        <v>100</v>
      </c>
      <c r="AF47" s="106">
        <v>99.999999999999986</v>
      </c>
      <c r="AG47" s="106">
        <v>100</v>
      </c>
      <c r="AH47" s="106">
        <v>100</v>
      </c>
      <c r="AI47" s="106">
        <v>100</v>
      </c>
      <c r="AJ47" s="106">
        <v>100</v>
      </c>
      <c r="AK47" s="106">
        <v>100</v>
      </c>
      <c r="AL47" s="106">
        <v>100.00000000000001</v>
      </c>
      <c r="AM47" s="106">
        <v>100</v>
      </c>
      <c r="AN47" s="106">
        <v>100</v>
      </c>
      <c r="AO47" s="106">
        <v>100.00000000000001</v>
      </c>
      <c r="AP47" s="106">
        <v>100</v>
      </c>
      <c r="AQ47" s="106">
        <v>100</v>
      </c>
      <c r="AR47" s="106">
        <v>100.00000000000001</v>
      </c>
      <c r="AS47" s="106">
        <v>100</v>
      </c>
      <c r="AT47" s="106">
        <v>100</v>
      </c>
      <c r="AU47" s="106">
        <v>99.999999999999972</v>
      </c>
      <c r="AV47" s="106">
        <v>100</v>
      </c>
      <c r="AW47" s="106">
        <v>100</v>
      </c>
      <c r="AX47" s="106">
        <v>99.999999999999972</v>
      </c>
      <c r="AY47" s="106">
        <v>100</v>
      </c>
      <c r="AZ47" s="106">
        <v>100</v>
      </c>
      <c r="BA47" s="106">
        <v>99.999999999999972</v>
      </c>
      <c r="BB47" s="106">
        <v>100</v>
      </c>
      <c r="BC47" s="106">
        <v>100</v>
      </c>
      <c r="BD47" s="106">
        <v>100</v>
      </c>
      <c r="BE47" s="106">
        <v>100</v>
      </c>
      <c r="BF47" s="106">
        <v>100</v>
      </c>
      <c r="BG47" s="106">
        <v>100</v>
      </c>
      <c r="BH47" s="106">
        <v>100</v>
      </c>
      <c r="BI47" s="106">
        <v>100</v>
      </c>
      <c r="BJ47" s="106">
        <v>100</v>
      </c>
      <c r="BK47" s="106">
        <v>100</v>
      </c>
      <c r="BL47" s="106">
        <v>100</v>
      </c>
      <c r="BM47" s="106">
        <v>100</v>
      </c>
      <c r="BN47" s="106">
        <v>100</v>
      </c>
      <c r="BO47" s="106">
        <v>100</v>
      </c>
      <c r="BP47" s="106">
        <v>100</v>
      </c>
      <c r="BQ47" s="106">
        <v>100</v>
      </c>
      <c r="BR47" s="106">
        <v>100</v>
      </c>
      <c r="BS47" s="106">
        <v>100</v>
      </c>
      <c r="BT47" s="106">
        <v>100</v>
      </c>
      <c r="BU47" s="106">
        <v>100</v>
      </c>
      <c r="BV47" s="106">
        <v>100</v>
      </c>
      <c r="BW47" s="106">
        <v>100</v>
      </c>
      <c r="BX47" s="106">
        <v>100</v>
      </c>
      <c r="BY47" s="106">
        <v>100</v>
      </c>
      <c r="BZ47" s="106">
        <v>100</v>
      </c>
      <c r="CA47" s="106">
        <v>100</v>
      </c>
      <c r="CB47" s="106">
        <v>100</v>
      </c>
      <c r="CC47" s="106">
        <v>100</v>
      </c>
      <c r="CD47" s="106">
        <v>100</v>
      </c>
      <c r="CE47" s="106">
        <v>100</v>
      </c>
      <c r="CF47" s="106">
        <v>100</v>
      </c>
      <c r="CG47" s="106">
        <v>100</v>
      </c>
      <c r="CH47" s="106">
        <v>100</v>
      </c>
      <c r="CI47" s="106">
        <v>100</v>
      </c>
      <c r="CJ47" s="106">
        <v>100.00000000000001</v>
      </c>
      <c r="CK47" s="106">
        <v>100</v>
      </c>
      <c r="CL47" s="106">
        <v>100</v>
      </c>
      <c r="CM47" s="106">
        <v>100.00000000000001</v>
      </c>
      <c r="CN47" s="106">
        <v>100</v>
      </c>
      <c r="CO47" s="106">
        <v>100</v>
      </c>
      <c r="CP47" s="106">
        <v>100.00000000000001</v>
      </c>
      <c r="CQ47" s="106">
        <v>100</v>
      </c>
      <c r="CR47" s="106">
        <v>100</v>
      </c>
      <c r="CS47" s="106">
        <v>100</v>
      </c>
      <c r="CT47" s="106">
        <v>100.00000000000001</v>
      </c>
      <c r="CU47" s="106">
        <v>100</v>
      </c>
      <c r="CV47" s="106">
        <v>100</v>
      </c>
      <c r="CW47" s="106">
        <v>100.00000000000001</v>
      </c>
      <c r="CX47" s="106">
        <v>100</v>
      </c>
      <c r="CY47" s="106">
        <v>100</v>
      </c>
      <c r="CZ47" s="106">
        <v>100.00000000000001</v>
      </c>
      <c r="DA47" s="106">
        <v>100</v>
      </c>
      <c r="DB47" s="106">
        <v>100</v>
      </c>
      <c r="DC47" s="106">
        <v>100</v>
      </c>
      <c r="DD47" s="106">
        <v>100</v>
      </c>
      <c r="DE47" s="106">
        <v>100</v>
      </c>
      <c r="DF47" s="106">
        <v>100</v>
      </c>
      <c r="DG47" s="106">
        <v>100</v>
      </c>
      <c r="DH47" s="106">
        <v>100</v>
      </c>
      <c r="DI47" s="106">
        <v>100</v>
      </c>
      <c r="DJ47" s="106">
        <v>100</v>
      </c>
      <c r="DK47" s="106">
        <v>99.999999999999986</v>
      </c>
      <c r="DL47" s="106">
        <v>100</v>
      </c>
      <c r="DM47" s="106">
        <v>100</v>
      </c>
      <c r="DN47" s="106">
        <v>99.999999999999986</v>
      </c>
      <c r="DO47" s="106">
        <v>100</v>
      </c>
      <c r="DP47" s="106">
        <v>100</v>
      </c>
      <c r="DQ47" s="106">
        <v>99.999999999999986</v>
      </c>
      <c r="DR47" s="106">
        <v>100</v>
      </c>
      <c r="DS47" s="106">
        <v>100</v>
      </c>
      <c r="DT47" s="106">
        <v>99.999999999999986</v>
      </c>
      <c r="DU47" s="106">
        <v>99.999999999999986</v>
      </c>
      <c r="DV47" s="106">
        <v>100</v>
      </c>
      <c r="DW47" s="106">
        <v>100</v>
      </c>
      <c r="DX47" s="106">
        <v>100</v>
      </c>
      <c r="DY47" s="106">
        <v>100</v>
      </c>
      <c r="DZ47" s="106">
        <v>100</v>
      </c>
      <c r="EA47" s="106">
        <v>100</v>
      </c>
      <c r="EB47" s="106">
        <v>100</v>
      </c>
      <c r="EC47" s="106">
        <v>100</v>
      </c>
      <c r="ED47" s="106">
        <v>100</v>
      </c>
      <c r="EE47" s="106">
        <v>100</v>
      </c>
      <c r="EF47" s="106">
        <v>100</v>
      </c>
      <c r="EG47" s="106">
        <v>100</v>
      </c>
      <c r="EH47" s="106">
        <v>100</v>
      </c>
      <c r="EI47" s="106">
        <v>100</v>
      </c>
      <c r="EJ47" s="106">
        <v>100</v>
      </c>
      <c r="EK47" s="106">
        <v>100</v>
      </c>
      <c r="EL47" s="106">
        <v>100</v>
      </c>
      <c r="EM47" s="106">
        <v>100</v>
      </c>
      <c r="EN47" s="106">
        <v>100</v>
      </c>
    </row>
    <row r="48" spans="2:144" outlineLevel="1" x14ac:dyDescent="0.25">
      <c r="B48" s="92"/>
      <c r="C48" s="104" t="s">
        <v>222</v>
      </c>
      <c r="D48" s="105" t="s">
        <v>89</v>
      </c>
      <c r="E48" s="106">
        <v>0</v>
      </c>
      <c r="F48" s="106">
        <v>0.66961790325618686</v>
      </c>
      <c r="G48" s="106">
        <v>0.6250779022176246</v>
      </c>
      <c r="H48" s="106">
        <v>0.6492524106972658</v>
      </c>
      <c r="I48" s="106">
        <v>0.66961790325618686</v>
      </c>
      <c r="J48" s="106">
        <v>0.6250779022176246</v>
      </c>
      <c r="K48" s="106">
        <v>0.6492524106972658</v>
      </c>
      <c r="L48" s="106">
        <v>0.66961790325618686</v>
      </c>
      <c r="M48" s="106">
        <v>0.6250779022176246</v>
      </c>
      <c r="N48" s="106">
        <v>0.6492524106972658</v>
      </c>
      <c r="O48" s="106">
        <v>0</v>
      </c>
      <c r="P48" s="106">
        <v>4.3375061078777275</v>
      </c>
      <c r="Q48" s="106">
        <v>3.4900064405706144</v>
      </c>
      <c r="R48" s="106">
        <v>3.9186062565790118</v>
      </c>
      <c r="S48" s="106">
        <v>4.3375061078777275</v>
      </c>
      <c r="T48" s="106">
        <v>3.4900064405706144</v>
      </c>
      <c r="U48" s="106">
        <v>3.9186062565790118</v>
      </c>
      <c r="V48" s="106">
        <v>4.3375061078777275</v>
      </c>
      <c r="W48" s="106">
        <v>3.4900064405706144</v>
      </c>
      <c r="X48" s="106">
        <v>3.9186062565790118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  <c r="DN48" s="106">
        <v>0</v>
      </c>
      <c r="DO48" s="106">
        <v>0</v>
      </c>
      <c r="DP48" s="106">
        <v>0</v>
      </c>
      <c r="DQ48" s="106">
        <v>0</v>
      </c>
      <c r="DR48" s="106">
        <v>0</v>
      </c>
      <c r="DS48" s="106">
        <v>0</v>
      </c>
      <c r="DT48" s="106">
        <v>0</v>
      </c>
      <c r="DU48" s="106">
        <v>0</v>
      </c>
      <c r="DV48" s="106">
        <v>0</v>
      </c>
      <c r="DW48" s="106">
        <v>0</v>
      </c>
      <c r="DX48" s="106">
        <v>0</v>
      </c>
      <c r="DY48" s="106">
        <v>0</v>
      </c>
      <c r="DZ48" s="106">
        <v>0</v>
      </c>
      <c r="EA48" s="106">
        <v>0</v>
      </c>
      <c r="EB48" s="106">
        <v>0</v>
      </c>
      <c r="EC48" s="106">
        <v>0</v>
      </c>
      <c r="ED48" s="106">
        <v>0</v>
      </c>
      <c r="EE48" s="106">
        <v>0</v>
      </c>
      <c r="EF48" s="106">
        <v>0</v>
      </c>
      <c r="EG48" s="106">
        <v>0</v>
      </c>
      <c r="EH48" s="106">
        <v>0</v>
      </c>
      <c r="EI48" s="106">
        <v>0</v>
      </c>
      <c r="EJ48" s="106">
        <v>0</v>
      </c>
      <c r="EK48" s="106">
        <v>0</v>
      </c>
      <c r="EL48" s="106">
        <v>0</v>
      </c>
      <c r="EM48" s="106">
        <v>0</v>
      </c>
      <c r="EN48" s="106">
        <v>0</v>
      </c>
    </row>
    <row r="49" spans="2:144" outlineLevel="1" x14ac:dyDescent="0.25">
      <c r="B49" s="92"/>
      <c r="C49" s="104" t="s">
        <v>223</v>
      </c>
      <c r="D49" s="105" t="s">
        <v>89</v>
      </c>
      <c r="E49" s="123">
        <v>2.370644691530726E-2</v>
      </c>
      <c r="F49" s="123">
        <v>0.14600913148694677</v>
      </c>
      <c r="G49" s="123">
        <v>6.5866436780374682E-2</v>
      </c>
      <c r="H49" s="123">
        <v>0.10936464530282042</v>
      </c>
      <c r="I49" s="123">
        <v>0.14600913148694677</v>
      </c>
      <c r="J49" s="123">
        <v>6.5866436780374682E-2</v>
      </c>
      <c r="K49" s="123">
        <v>0.10936464530282042</v>
      </c>
      <c r="L49" s="123">
        <v>0.14600913148694677</v>
      </c>
      <c r="M49" s="123">
        <v>6.5866436780374682E-2</v>
      </c>
      <c r="N49" s="123">
        <v>0.10936464530282042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0.34430951176722213</v>
      </c>
      <c r="AA49" s="123">
        <v>6.063599157483808E-2</v>
      </c>
      <c r="AB49" s="123">
        <v>0.21976202447837814</v>
      </c>
      <c r="AC49" s="123">
        <v>0.34430951176722213</v>
      </c>
      <c r="AD49" s="123">
        <v>6.063599157483808E-2</v>
      </c>
      <c r="AE49" s="123">
        <v>0.21976202447837814</v>
      </c>
      <c r="AF49" s="123">
        <v>0.34430951176722213</v>
      </c>
      <c r="AG49" s="123">
        <v>6.063599157483808E-2</v>
      </c>
      <c r="AH49" s="123">
        <v>0.21976202447837814</v>
      </c>
      <c r="AI49" s="123">
        <v>0</v>
      </c>
      <c r="AJ49" s="123">
        <v>4.5788677020178324E-2</v>
      </c>
      <c r="AK49" s="123">
        <v>0</v>
      </c>
      <c r="AL49" s="123">
        <v>2.4350059254730525E-2</v>
      </c>
      <c r="AM49" s="123">
        <v>4.5788677020178324E-2</v>
      </c>
      <c r="AN49" s="123">
        <v>0</v>
      </c>
      <c r="AO49" s="123">
        <v>2.4350059254730525E-2</v>
      </c>
      <c r="AP49" s="123">
        <v>4.5788677020178324E-2</v>
      </c>
      <c r="AQ49" s="123">
        <v>0</v>
      </c>
      <c r="AR49" s="123">
        <v>2.4350059254730525E-2</v>
      </c>
      <c r="AS49" s="123">
        <v>0</v>
      </c>
      <c r="AT49" s="123">
        <v>0.13727051722692599</v>
      </c>
      <c r="AU49" s="123">
        <v>0.41794027745121093</v>
      </c>
      <c r="AV49" s="123">
        <v>0.26954103228951981</v>
      </c>
      <c r="AW49" s="123">
        <v>0.13727051722692599</v>
      </c>
      <c r="AX49" s="123">
        <v>0.41794027745121093</v>
      </c>
      <c r="AY49" s="123">
        <v>0.26954103228951981</v>
      </c>
      <c r="AZ49" s="123">
        <v>0.13727051722692599</v>
      </c>
      <c r="BA49" s="123">
        <v>0.41794027745121093</v>
      </c>
      <c r="BB49" s="123">
        <v>0.26954103228951981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23">
        <v>0</v>
      </c>
      <c r="BP49" s="123">
        <v>0</v>
      </c>
      <c r="BQ49" s="123">
        <v>0</v>
      </c>
      <c r="BR49" s="123">
        <v>0</v>
      </c>
      <c r="BS49" s="123">
        <v>0</v>
      </c>
      <c r="BT49" s="123">
        <v>0</v>
      </c>
      <c r="BU49" s="123">
        <v>0</v>
      </c>
      <c r="BV49" s="123">
        <v>0</v>
      </c>
      <c r="BW49" s="123">
        <v>0</v>
      </c>
      <c r="BX49" s="123">
        <v>0</v>
      </c>
      <c r="BY49" s="123">
        <v>0</v>
      </c>
      <c r="BZ49" s="123">
        <v>0</v>
      </c>
      <c r="CA49" s="123">
        <v>0</v>
      </c>
      <c r="CB49" s="123">
        <v>0</v>
      </c>
      <c r="CC49" s="123">
        <v>0</v>
      </c>
      <c r="CD49" s="123">
        <v>0</v>
      </c>
      <c r="CE49" s="123">
        <v>0</v>
      </c>
      <c r="CF49" s="123">
        <v>0</v>
      </c>
      <c r="CG49" s="123">
        <v>0</v>
      </c>
      <c r="CH49" s="123">
        <v>0</v>
      </c>
      <c r="CI49" s="123">
        <v>0</v>
      </c>
      <c r="CJ49" s="123">
        <v>0</v>
      </c>
      <c r="CK49" s="123">
        <v>0</v>
      </c>
      <c r="CL49" s="123">
        <v>0</v>
      </c>
      <c r="CM49" s="123">
        <v>0</v>
      </c>
      <c r="CN49" s="123">
        <v>0</v>
      </c>
      <c r="CO49" s="123">
        <v>0</v>
      </c>
      <c r="CP49" s="123">
        <v>0</v>
      </c>
      <c r="CQ49" s="123">
        <v>0.38697811031411061</v>
      </c>
      <c r="CR49" s="123">
        <v>0</v>
      </c>
      <c r="CS49" s="123">
        <v>0.43821163415108322</v>
      </c>
      <c r="CT49" s="123">
        <v>0.21153338879532502</v>
      </c>
      <c r="CU49" s="123">
        <v>0</v>
      </c>
      <c r="CV49" s="123">
        <v>0.43821163415108322</v>
      </c>
      <c r="CW49" s="123">
        <v>0.21153338879532502</v>
      </c>
      <c r="CX49" s="123">
        <v>0</v>
      </c>
      <c r="CY49" s="123">
        <v>0.43821163415108322</v>
      </c>
      <c r="CZ49" s="123">
        <v>0.21153338879532502</v>
      </c>
      <c r="DA49" s="123">
        <v>0</v>
      </c>
      <c r="DB49" s="123">
        <v>0</v>
      </c>
      <c r="DC49" s="123">
        <v>0</v>
      </c>
      <c r="DD49" s="123">
        <v>0</v>
      </c>
      <c r="DE49" s="123">
        <v>0</v>
      </c>
      <c r="DF49" s="123">
        <v>0</v>
      </c>
      <c r="DG49" s="123">
        <v>0</v>
      </c>
      <c r="DH49" s="123">
        <v>0</v>
      </c>
      <c r="DI49" s="123">
        <v>0</v>
      </c>
      <c r="DJ49" s="123">
        <v>0</v>
      </c>
      <c r="DK49" s="123">
        <v>0</v>
      </c>
      <c r="DL49" s="123">
        <v>0.32699554235876432</v>
      </c>
      <c r="DM49" s="123">
        <v>0</v>
      </c>
      <c r="DN49" s="123">
        <v>0.19113427065706515</v>
      </c>
      <c r="DO49" s="123">
        <v>0.32699554235876432</v>
      </c>
      <c r="DP49" s="123">
        <v>0</v>
      </c>
      <c r="DQ49" s="123">
        <v>0.19113427065706515</v>
      </c>
      <c r="DR49" s="123">
        <v>0.32699554235876432</v>
      </c>
      <c r="DS49" s="123">
        <v>0</v>
      </c>
      <c r="DT49" s="123">
        <v>0.19113427065706515</v>
      </c>
      <c r="DU49" s="123">
        <v>0</v>
      </c>
      <c r="DV49" s="123">
        <v>0.3364328421587498</v>
      </c>
      <c r="DW49" s="123">
        <v>0</v>
      </c>
      <c r="DX49" s="123">
        <v>0.20289419004182516</v>
      </c>
      <c r="DY49" s="123">
        <v>0.3364328421587498</v>
      </c>
      <c r="DZ49" s="123">
        <v>0</v>
      </c>
      <c r="EA49" s="123">
        <v>0.20289419004182516</v>
      </c>
      <c r="EB49" s="123">
        <v>0.3364328421587498</v>
      </c>
      <c r="EC49" s="123">
        <v>0</v>
      </c>
      <c r="ED49" s="123">
        <v>0.20289419004182516</v>
      </c>
      <c r="EE49" s="123">
        <v>0</v>
      </c>
      <c r="EF49" s="123">
        <v>0</v>
      </c>
      <c r="EG49" s="123">
        <v>0</v>
      </c>
      <c r="EH49" s="123">
        <v>0</v>
      </c>
      <c r="EI49" s="123">
        <v>0</v>
      </c>
      <c r="EJ49" s="123">
        <v>0</v>
      </c>
      <c r="EK49" s="123">
        <v>0</v>
      </c>
      <c r="EL49" s="123">
        <v>0</v>
      </c>
      <c r="EM49" s="123">
        <v>0</v>
      </c>
      <c r="EN49" s="123">
        <v>0</v>
      </c>
    </row>
    <row r="50" spans="2:144" outlineLevel="1" x14ac:dyDescent="0.25">
      <c r="B50" s="92"/>
      <c r="C50" s="104" t="s">
        <v>224</v>
      </c>
      <c r="D50" s="105" t="s">
        <v>89</v>
      </c>
      <c r="E50" s="106">
        <v>99.976293553084687</v>
      </c>
      <c r="F50" s="106">
        <v>99.18437296525687</v>
      </c>
      <c r="G50" s="106">
        <v>99.309055661002006</v>
      </c>
      <c r="H50" s="106">
        <v>99.241382943999923</v>
      </c>
      <c r="I50" s="106">
        <v>99.18437296525687</v>
      </c>
      <c r="J50" s="106">
        <v>99.309055661002006</v>
      </c>
      <c r="K50" s="106">
        <v>99.241382943999923</v>
      </c>
      <c r="L50" s="106">
        <v>99.18437296525687</v>
      </c>
      <c r="M50" s="106">
        <v>99.309055661002006</v>
      </c>
      <c r="N50" s="106">
        <v>99.241382943999923</v>
      </c>
      <c r="O50" s="106">
        <v>100</v>
      </c>
      <c r="P50" s="106">
        <v>95.662493892122285</v>
      </c>
      <c r="Q50" s="106">
        <v>96.509993559429404</v>
      </c>
      <c r="R50" s="106">
        <v>96.081393743421003</v>
      </c>
      <c r="S50" s="106">
        <v>95.662493892122285</v>
      </c>
      <c r="T50" s="106">
        <v>96.509993559429404</v>
      </c>
      <c r="U50" s="106">
        <v>96.081393743421003</v>
      </c>
      <c r="V50" s="106">
        <v>95.662493892122285</v>
      </c>
      <c r="W50" s="106">
        <v>96.509993559429404</v>
      </c>
      <c r="X50" s="106">
        <v>96.081393743421003</v>
      </c>
      <c r="Y50" s="106">
        <v>100</v>
      </c>
      <c r="Z50" s="106">
        <v>99.655690488232764</v>
      </c>
      <c r="AA50" s="106">
        <v>99.939364008425159</v>
      </c>
      <c r="AB50" s="106">
        <v>99.780237975521615</v>
      </c>
      <c r="AC50" s="106">
        <v>99.655690488232764</v>
      </c>
      <c r="AD50" s="106">
        <v>99.939364008425159</v>
      </c>
      <c r="AE50" s="106">
        <v>99.780237975521615</v>
      </c>
      <c r="AF50" s="106">
        <v>99.655690488232764</v>
      </c>
      <c r="AG50" s="106">
        <v>99.939364008425159</v>
      </c>
      <c r="AH50" s="106">
        <v>99.780237975521615</v>
      </c>
      <c r="AI50" s="106">
        <v>100</v>
      </c>
      <c r="AJ50" s="106">
        <v>99.954211322979816</v>
      </c>
      <c r="AK50" s="106">
        <v>100</v>
      </c>
      <c r="AL50" s="106">
        <v>99.975649940745285</v>
      </c>
      <c r="AM50" s="106">
        <v>99.954211322979816</v>
      </c>
      <c r="AN50" s="106">
        <v>100</v>
      </c>
      <c r="AO50" s="106">
        <v>99.975649940745285</v>
      </c>
      <c r="AP50" s="106">
        <v>99.954211322979816</v>
      </c>
      <c r="AQ50" s="106">
        <v>100</v>
      </c>
      <c r="AR50" s="106">
        <v>99.975649940745285</v>
      </c>
      <c r="AS50" s="106">
        <v>100</v>
      </c>
      <c r="AT50" s="106">
        <v>99.862729482773076</v>
      </c>
      <c r="AU50" s="106">
        <v>99.582059722548763</v>
      </c>
      <c r="AV50" s="106">
        <v>99.730458967710476</v>
      </c>
      <c r="AW50" s="106">
        <v>99.862729482773076</v>
      </c>
      <c r="AX50" s="106">
        <v>99.582059722548763</v>
      </c>
      <c r="AY50" s="106">
        <v>99.730458967710476</v>
      </c>
      <c r="AZ50" s="106">
        <v>99.862729482773076</v>
      </c>
      <c r="BA50" s="106">
        <v>99.582059722548763</v>
      </c>
      <c r="BB50" s="106">
        <v>99.730458967710476</v>
      </c>
      <c r="BC50" s="106">
        <v>100</v>
      </c>
      <c r="BD50" s="106">
        <v>100</v>
      </c>
      <c r="BE50" s="106">
        <v>100</v>
      </c>
      <c r="BF50" s="106">
        <v>100</v>
      </c>
      <c r="BG50" s="106">
        <v>100</v>
      </c>
      <c r="BH50" s="106">
        <v>100</v>
      </c>
      <c r="BI50" s="106">
        <v>100</v>
      </c>
      <c r="BJ50" s="106">
        <v>100</v>
      </c>
      <c r="BK50" s="106">
        <v>100</v>
      </c>
      <c r="BL50" s="106">
        <v>100</v>
      </c>
      <c r="BM50" s="106">
        <v>100</v>
      </c>
      <c r="BN50" s="106">
        <v>100</v>
      </c>
      <c r="BO50" s="106">
        <v>100</v>
      </c>
      <c r="BP50" s="106">
        <v>100</v>
      </c>
      <c r="BQ50" s="106">
        <v>100</v>
      </c>
      <c r="BR50" s="106">
        <v>100</v>
      </c>
      <c r="BS50" s="106">
        <v>100</v>
      </c>
      <c r="BT50" s="106">
        <v>100</v>
      </c>
      <c r="BU50" s="106">
        <v>100</v>
      </c>
      <c r="BV50" s="106">
        <v>100</v>
      </c>
      <c r="BW50" s="106">
        <v>100</v>
      </c>
      <c r="BX50" s="106">
        <v>100</v>
      </c>
      <c r="BY50" s="106">
        <v>100</v>
      </c>
      <c r="BZ50" s="106">
        <v>100</v>
      </c>
      <c r="CA50" s="106">
        <v>100</v>
      </c>
      <c r="CB50" s="106">
        <v>100</v>
      </c>
      <c r="CC50" s="106">
        <v>100</v>
      </c>
      <c r="CD50" s="106">
        <v>100</v>
      </c>
      <c r="CE50" s="106">
        <v>100</v>
      </c>
      <c r="CF50" s="106">
        <v>100</v>
      </c>
      <c r="CG50" s="106">
        <v>100</v>
      </c>
      <c r="CH50" s="106">
        <v>100</v>
      </c>
      <c r="CI50" s="106">
        <v>100</v>
      </c>
      <c r="CJ50" s="106">
        <v>100.00000000000001</v>
      </c>
      <c r="CK50" s="106">
        <v>100</v>
      </c>
      <c r="CL50" s="106">
        <v>100</v>
      </c>
      <c r="CM50" s="106">
        <v>100.00000000000001</v>
      </c>
      <c r="CN50" s="106">
        <v>100</v>
      </c>
      <c r="CO50" s="106">
        <v>100</v>
      </c>
      <c r="CP50" s="106">
        <v>100.00000000000001</v>
      </c>
      <c r="CQ50" s="106">
        <v>99.613021889685896</v>
      </c>
      <c r="CR50" s="106">
        <v>100</v>
      </c>
      <c r="CS50" s="106">
        <v>99.561788365848912</v>
      </c>
      <c r="CT50" s="106">
        <v>99.788466611204683</v>
      </c>
      <c r="CU50" s="106">
        <v>100</v>
      </c>
      <c r="CV50" s="106">
        <v>99.561788365848912</v>
      </c>
      <c r="CW50" s="106">
        <v>99.788466611204683</v>
      </c>
      <c r="CX50" s="106">
        <v>100</v>
      </c>
      <c r="CY50" s="106">
        <v>99.561788365848912</v>
      </c>
      <c r="CZ50" s="106">
        <v>99.788466611204683</v>
      </c>
      <c r="DA50" s="106">
        <v>100</v>
      </c>
      <c r="DB50" s="106">
        <v>100</v>
      </c>
      <c r="DC50" s="106">
        <v>100</v>
      </c>
      <c r="DD50" s="106">
        <v>100</v>
      </c>
      <c r="DE50" s="106">
        <v>100</v>
      </c>
      <c r="DF50" s="106">
        <v>100</v>
      </c>
      <c r="DG50" s="106">
        <v>100</v>
      </c>
      <c r="DH50" s="106">
        <v>100</v>
      </c>
      <c r="DI50" s="106">
        <v>100</v>
      </c>
      <c r="DJ50" s="106">
        <v>100</v>
      </c>
      <c r="DK50" s="106">
        <v>99.999999999999986</v>
      </c>
      <c r="DL50" s="106">
        <v>99.673004457641241</v>
      </c>
      <c r="DM50" s="106">
        <v>100</v>
      </c>
      <c r="DN50" s="106">
        <v>99.808865729342926</v>
      </c>
      <c r="DO50" s="106">
        <v>99.673004457641241</v>
      </c>
      <c r="DP50" s="106">
        <v>100</v>
      </c>
      <c r="DQ50" s="106">
        <v>99.808865729342926</v>
      </c>
      <c r="DR50" s="106">
        <v>99.673004457641241</v>
      </c>
      <c r="DS50" s="106">
        <v>100</v>
      </c>
      <c r="DT50" s="106">
        <v>99.808865729342926</v>
      </c>
      <c r="DU50" s="106">
        <v>99.999999999999986</v>
      </c>
      <c r="DV50" s="106">
        <v>99.663567157841257</v>
      </c>
      <c r="DW50" s="106">
        <v>100</v>
      </c>
      <c r="DX50" s="106">
        <v>99.797105809958168</v>
      </c>
      <c r="DY50" s="106">
        <v>99.663567157841257</v>
      </c>
      <c r="DZ50" s="106">
        <v>100</v>
      </c>
      <c r="EA50" s="106">
        <v>99.797105809958168</v>
      </c>
      <c r="EB50" s="106">
        <v>99.663567157841257</v>
      </c>
      <c r="EC50" s="106">
        <v>100</v>
      </c>
      <c r="ED50" s="106">
        <v>99.797105809958168</v>
      </c>
      <c r="EE50" s="106">
        <v>100</v>
      </c>
      <c r="EF50" s="106">
        <v>100</v>
      </c>
      <c r="EG50" s="106">
        <v>100</v>
      </c>
      <c r="EH50" s="106">
        <v>100</v>
      </c>
      <c r="EI50" s="106">
        <v>100</v>
      </c>
      <c r="EJ50" s="106">
        <v>100</v>
      </c>
      <c r="EK50" s="106">
        <v>100</v>
      </c>
      <c r="EL50" s="106">
        <v>100</v>
      </c>
      <c r="EM50" s="106">
        <v>100</v>
      </c>
      <c r="EN50" s="106">
        <v>100</v>
      </c>
    </row>
    <row r="51" spans="2:144" outlineLevel="1" x14ac:dyDescent="0.25">
      <c r="B51" s="92"/>
      <c r="C51" s="121" t="s">
        <v>225</v>
      </c>
      <c r="D51" s="105" t="s">
        <v>89</v>
      </c>
      <c r="E51" s="101">
        <v>75.426575442890851</v>
      </c>
      <c r="F51" s="101">
        <v>83.328373749084633</v>
      </c>
      <c r="G51" s="101">
        <v>83.382313262298311</v>
      </c>
      <c r="H51" s="101">
        <v>83.353037079335436</v>
      </c>
      <c r="I51" s="101">
        <v>83.328373749084633</v>
      </c>
      <c r="J51" s="101">
        <v>83.382313262298311</v>
      </c>
      <c r="K51" s="101">
        <v>83.353037079335436</v>
      </c>
      <c r="L51" s="101">
        <v>83.328373749084633</v>
      </c>
      <c r="M51" s="101">
        <v>83.382313262298311</v>
      </c>
      <c r="N51" s="101">
        <v>83.353037079335436</v>
      </c>
      <c r="O51" s="101">
        <v>83.663711470063333</v>
      </c>
      <c r="P51" s="101">
        <v>82.198148198438034</v>
      </c>
      <c r="Q51" s="101">
        <v>80.3718476766404</v>
      </c>
      <c r="R51" s="101">
        <v>81.295449298934443</v>
      </c>
      <c r="S51" s="101">
        <v>82.198148198438034</v>
      </c>
      <c r="T51" s="101">
        <v>80.3718476766404</v>
      </c>
      <c r="U51" s="101">
        <v>81.295449298934443</v>
      </c>
      <c r="V51" s="101">
        <v>82.198148198438034</v>
      </c>
      <c r="W51" s="101">
        <v>80.3718476766404</v>
      </c>
      <c r="X51" s="101">
        <v>81.295449298934443</v>
      </c>
      <c r="Y51" s="101">
        <v>84.138584616499699</v>
      </c>
      <c r="Z51" s="101">
        <v>86.13118162491142</v>
      </c>
      <c r="AA51" s="101">
        <v>88.366354710416331</v>
      </c>
      <c r="AB51" s="101">
        <v>87.112539318313651</v>
      </c>
      <c r="AC51" s="101">
        <v>86.13118162491142</v>
      </c>
      <c r="AD51" s="101">
        <v>88.366354710416331</v>
      </c>
      <c r="AE51" s="101">
        <v>87.112539318313651</v>
      </c>
      <c r="AF51" s="101">
        <v>86.13118162491142</v>
      </c>
      <c r="AG51" s="101">
        <v>88.366354710416331</v>
      </c>
      <c r="AH51" s="101">
        <v>87.112539318313651</v>
      </c>
      <c r="AI51" s="101">
        <v>41.177620857450371</v>
      </c>
      <c r="AJ51" s="101">
        <v>80.520538976934731</v>
      </c>
      <c r="AK51" s="101">
        <v>83.915812969096621</v>
      </c>
      <c r="AL51" s="101">
        <v>82.110232893944996</v>
      </c>
      <c r="AM51" s="101">
        <v>80.520538976934731</v>
      </c>
      <c r="AN51" s="101">
        <v>83.915812969096621</v>
      </c>
      <c r="AO51" s="101">
        <v>82.110232893944996</v>
      </c>
      <c r="AP51" s="101">
        <v>80.520538976934731</v>
      </c>
      <c r="AQ51" s="101">
        <v>83.915812969096621</v>
      </c>
      <c r="AR51" s="101">
        <v>82.110232893944996</v>
      </c>
      <c r="AS51" s="101">
        <v>0</v>
      </c>
      <c r="AT51" s="101">
        <v>62.662506998780707</v>
      </c>
      <c r="AU51" s="101">
        <v>65.992056308369158</v>
      </c>
      <c r="AV51" s="101">
        <v>64.231615126972514</v>
      </c>
      <c r="AW51" s="101">
        <v>62.662506998780707</v>
      </c>
      <c r="AX51" s="101">
        <v>65.992056308369158</v>
      </c>
      <c r="AY51" s="101">
        <v>64.231615126972514</v>
      </c>
      <c r="AZ51" s="101">
        <v>62.662506998780707</v>
      </c>
      <c r="BA51" s="101">
        <v>65.992056308369158</v>
      </c>
      <c r="BB51" s="101">
        <v>64.231615126972514</v>
      </c>
      <c r="BC51" s="101">
        <v>100</v>
      </c>
      <c r="BD51" s="101">
        <v>57.324980085708013</v>
      </c>
      <c r="BE51" s="101">
        <v>61.80846720110992</v>
      </c>
      <c r="BF51" s="101">
        <v>59.500762806322641</v>
      </c>
      <c r="BG51" s="101">
        <v>57.324980085708013</v>
      </c>
      <c r="BH51" s="101">
        <v>61.80846720110992</v>
      </c>
      <c r="BI51" s="101">
        <v>59.500762806322641</v>
      </c>
      <c r="BJ51" s="101">
        <v>57.324980085708013</v>
      </c>
      <c r="BK51" s="101">
        <v>61.80846720110992</v>
      </c>
      <c r="BL51" s="101">
        <v>59.500762806322641</v>
      </c>
      <c r="BM51" s="101">
        <v>100</v>
      </c>
      <c r="BN51" s="101">
        <v>55.360100263481215</v>
      </c>
      <c r="BO51" s="101">
        <v>65.156440684926793</v>
      </c>
      <c r="BP51" s="101">
        <v>60.063793900952255</v>
      </c>
      <c r="BQ51" s="101">
        <v>55.360100263481215</v>
      </c>
      <c r="BR51" s="101">
        <v>65.156440684926793</v>
      </c>
      <c r="BS51" s="101">
        <v>60.063793900952255</v>
      </c>
      <c r="BT51" s="101">
        <v>55.360100263481215</v>
      </c>
      <c r="BU51" s="101">
        <v>65.156440684926793</v>
      </c>
      <c r="BV51" s="101">
        <v>60.063793900952255</v>
      </c>
      <c r="BW51" s="101">
        <v>100</v>
      </c>
      <c r="BX51" s="101">
        <v>56.150804238238152</v>
      </c>
      <c r="BY51" s="101">
        <v>64.300145644019452</v>
      </c>
      <c r="BZ51" s="101">
        <v>60.055934918020746</v>
      </c>
      <c r="CA51" s="101">
        <v>56.150804238238152</v>
      </c>
      <c r="CB51" s="101">
        <v>64.300145644019452</v>
      </c>
      <c r="CC51" s="101">
        <v>60.055934918020746</v>
      </c>
      <c r="CD51" s="101">
        <v>56.150804238238152</v>
      </c>
      <c r="CE51" s="101">
        <v>64.300145644019452</v>
      </c>
      <c r="CF51" s="101">
        <v>60.055934918020746</v>
      </c>
      <c r="CG51" s="101">
        <v>81.217144051677636</v>
      </c>
      <c r="CH51" s="101">
        <v>93.510432457581359</v>
      </c>
      <c r="CI51" s="101">
        <v>90.673632239133497</v>
      </c>
      <c r="CJ51" s="101">
        <v>92.273620629297099</v>
      </c>
      <c r="CK51" s="101">
        <v>93.510432457581359</v>
      </c>
      <c r="CL51" s="101">
        <v>90.673632239133497</v>
      </c>
      <c r="CM51" s="101">
        <v>92.273620629297099</v>
      </c>
      <c r="CN51" s="101">
        <v>93.510432457581359</v>
      </c>
      <c r="CO51" s="101">
        <v>90.673632239133497</v>
      </c>
      <c r="CP51" s="101">
        <v>92.273620629297099</v>
      </c>
      <c r="CQ51" s="101">
        <v>99.613021889685896</v>
      </c>
      <c r="CR51" s="101">
        <v>80.653439303272847</v>
      </c>
      <c r="CS51" s="101">
        <v>76.278417104489634</v>
      </c>
      <c r="CT51" s="101">
        <v>78.541529897772421</v>
      </c>
      <c r="CU51" s="101">
        <v>80.653439303272847</v>
      </c>
      <c r="CV51" s="101">
        <v>76.278417104489634</v>
      </c>
      <c r="CW51" s="101">
        <v>78.541529897772421</v>
      </c>
      <c r="CX51" s="101">
        <v>80.653439303272847</v>
      </c>
      <c r="CY51" s="101">
        <v>76.278417104489634</v>
      </c>
      <c r="CZ51" s="101">
        <v>78.541529897772421</v>
      </c>
      <c r="DA51" s="101">
        <v>100</v>
      </c>
      <c r="DB51" s="101">
        <v>77.717081691041713</v>
      </c>
      <c r="DC51" s="101">
        <v>71.844784841055485</v>
      </c>
      <c r="DD51" s="101">
        <v>74.943791247960277</v>
      </c>
      <c r="DE51" s="101">
        <v>77.717081691041713</v>
      </c>
      <c r="DF51" s="101">
        <v>71.844784841055485</v>
      </c>
      <c r="DG51" s="101">
        <v>74.943791247960277</v>
      </c>
      <c r="DH51" s="101">
        <v>77.717081691041713</v>
      </c>
      <c r="DI51" s="101">
        <v>71.844784841055485</v>
      </c>
      <c r="DJ51" s="101">
        <v>74.943791247960277</v>
      </c>
      <c r="DK51" s="101">
        <v>83.719811443811693</v>
      </c>
      <c r="DL51" s="101">
        <v>97.766038566490437</v>
      </c>
      <c r="DM51" s="101">
        <v>100</v>
      </c>
      <c r="DN51" s="101">
        <v>98.694212813453603</v>
      </c>
      <c r="DO51" s="101">
        <v>97.766038566490437</v>
      </c>
      <c r="DP51" s="101">
        <v>100</v>
      </c>
      <c r="DQ51" s="101">
        <v>98.694212813453603</v>
      </c>
      <c r="DR51" s="101">
        <v>97.766038566490437</v>
      </c>
      <c r="DS51" s="101">
        <v>100</v>
      </c>
      <c r="DT51" s="101">
        <v>98.694212813453603</v>
      </c>
      <c r="DU51" s="101">
        <v>83.719811443811693</v>
      </c>
      <c r="DV51" s="101">
        <v>97.849099339451357</v>
      </c>
      <c r="DW51" s="101">
        <v>100</v>
      </c>
      <c r="DX51" s="101">
        <v>98.702845879783268</v>
      </c>
      <c r="DY51" s="101">
        <v>97.849099339451357</v>
      </c>
      <c r="DZ51" s="101">
        <v>100</v>
      </c>
      <c r="EA51" s="101">
        <v>98.702845879783268</v>
      </c>
      <c r="EB51" s="101">
        <v>97.849099339451357</v>
      </c>
      <c r="EC51" s="101">
        <v>100</v>
      </c>
      <c r="ED51" s="101">
        <v>98.702845879783268</v>
      </c>
      <c r="EE51" s="101">
        <v>100</v>
      </c>
      <c r="EF51" s="101">
        <v>100</v>
      </c>
      <c r="EG51" s="101">
        <v>100</v>
      </c>
      <c r="EH51" s="101">
        <v>100</v>
      </c>
      <c r="EI51" s="101">
        <v>100</v>
      </c>
      <c r="EJ51" s="101">
        <v>100</v>
      </c>
      <c r="EK51" s="101">
        <v>100</v>
      </c>
      <c r="EL51" s="101">
        <v>100</v>
      </c>
      <c r="EM51" s="101">
        <v>100</v>
      </c>
      <c r="EN51" s="101">
        <v>100</v>
      </c>
    </row>
    <row r="52" spans="2:144" outlineLevel="1" x14ac:dyDescent="0.25">
      <c r="B52" s="92"/>
      <c r="C52" s="121" t="s">
        <v>226</v>
      </c>
      <c r="D52" s="105" t="s">
        <v>89</v>
      </c>
      <c r="E52" s="101">
        <v>0</v>
      </c>
      <c r="F52" s="101">
        <v>15.855999216172236</v>
      </c>
      <c r="G52" s="101">
        <v>15.926742398703695</v>
      </c>
      <c r="H52" s="101">
        <v>15.888345864664485</v>
      </c>
      <c r="I52" s="101">
        <v>15.855999216172236</v>
      </c>
      <c r="J52" s="101">
        <v>15.926742398703695</v>
      </c>
      <c r="K52" s="101">
        <v>15.888345864664485</v>
      </c>
      <c r="L52" s="101">
        <v>15.855999216172236</v>
      </c>
      <c r="M52" s="101">
        <v>15.926742398703695</v>
      </c>
      <c r="N52" s="101">
        <v>15.888345864664485</v>
      </c>
      <c r="O52" s="101">
        <v>0</v>
      </c>
      <c r="P52" s="101">
        <v>13.464345693684246</v>
      </c>
      <c r="Q52" s="101">
        <v>16.138145882788997</v>
      </c>
      <c r="R52" s="101">
        <v>14.78594444448656</v>
      </c>
      <c r="S52" s="101">
        <v>13.464345693684246</v>
      </c>
      <c r="T52" s="101">
        <v>16.138145882788997</v>
      </c>
      <c r="U52" s="101">
        <v>14.78594444448656</v>
      </c>
      <c r="V52" s="101">
        <v>13.464345693684246</v>
      </c>
      <c r="W52" s="101">
        <v>16.138145882788997</v>
      </c>
      <c r="X52" s="101">
        <v>14.78594444448656</v>
      </c>
      <c r="Y52" s="101">
        <v>0</v>
      </c>
      <c r="Z52" s="101">
        <v>13.524508863321349</v>
      </c>
      <c r="AA52" s="101">
        <v>11.573009298008827</v>
      </c>
      <c r="AB52" s="101">
        <v>12.667698657207966</v>
      </c>
      <c r="AC52" s="101">
        <v>13.524508863321349</v>
      </c>
      <c r="AD52" s="101">
        <v>11.573009298008827</v>
      </c>
      <c r="AE52" s="101">
        <v>12.667698657207966</v>
      </c>
      <c r="AF52" s="101">
        <v>13.524508863321349</v>
      </c>
      <c r="AG52" s="101">
        <v>11.573009298008827</v>
      </c>
      <c r="AH52" s="101">
        <v>12.667698657207966</v>
      </c>
      <c r="AI52" s="101">
        <v>0</v>
      </c>
      <c r="AJ52" s="101">
        <v>19.433672346045086</v>
      </c>
      <c r="AK52" s="101">
        <v>16.084187030903379</v>
      </c>
      <c r="AL52" s="101">
        <v>17.865417046800282</v>
      </c>
      <c r="AM52" s="101">
        <v>19.433672346045086</v>
      </c>
      <c r="AN52" s="101">
        <v>16.084187030903379</v>
      </c>
      <c r="AO52" s="101">
        <v>17.865417046800282</v>
      </c>
      <c r="AP52" s="101">
        <v>19.433672346045086</v>
      </c>
      <c r="AQ52" s="101">
        <v>16.084187030903379</v>
      </c>
      <c r="AR52" s="101">
        <v>17.865417046800282</v>
      </c>
      <c r="AS52" s="101">
        <v>0</v>
      </c>
      <c r="AT52" s="101">
        <v>37.20022248399237</v>
      </c>
      <c r="AU52" s="101">
        <v>33.590003414179613</v>
      </c>
      <c r="AV52" s="101">
        <v>35.498843840737962</v>
      </c>
      <c r="AW52" s="101">
        <v>37.20022248399237</v>
      </c>
      <c r="AX52" s="101">
        <v>33.590003414179613</v>
      </c>
      <c r="AY52" s="101">
        <v>35.498843840737962</v>
      </c>
      <c r="AZ52" s="101">
        <v>37.20022248399237</v>
      </c>
      <c r="BA52" s="101">
        <v>33.590003414179613</v>
      </c>
      <c r="BB52" s="101">
        <v>35.498843840737962</v>
      </c>
      <c r="BC52" s="101">
        <v>0</v>
      </c>
      <c r="BD52" s="101">
        <v>42.675019914291987</v>
      </c>
      <c r="BE52" s="101">
        <v>38.191532798890087</v>
      </c>
      <c r="BF52" s="101">
        <v>40.499237193677367</v>
      </c>
      <c r="BG52" s="101">
        <v>42.675019914291987</v>
      </c>
      <c r="BH52" s="101">
        <v>38.191532798890087</v>
      </c>
      <c r="BI52" s="101">
        <v>40.499237193677367</v>
      </c>
      <c r="BJ52" s="101">
        <v>42.675019914291987</v>
      </c>
      <c r="BK52" s="101">
        <v>38.191532798890087</v>
      </c>
      <c r="BL52" s="101">
        <v>40.499237193677367</v>
      </c>
      <c r="BM52" s="101">
        <v>0</v>
      </c>
      <c r="BN52" s="101">
        <v>44.639899736518785</v>
      </c>
      <c r="BO52" s="101">
        <v>34.8435593150732</v>
      </c>
      <c r="BP52" s="101">
        <v>39.936206099047737</v>
      </c>
      <c r="BQ52" s="101">
        <v>44.639899736518785</v>
      </c>
      <c r="BR52" s="101">
        <v>34.8435593150732</v>
      </c>
      <c r="BS52" s="101">
        <v>39.936206099047737</v>
      </c>
      <c r="BT52" s="101">
        <v>44.639899736518785</v>
      </c>
      <c r="BU52" s="101">
        <v>34.8435593150732</v>
      </c>
      <c r="BV52" s="101">
        <v>39.936206099047737</v>
      </c>
      <c r="BW52" s="101">
        <v>0</v>
      </c>
      <c r="BX52" s="101">
        <v>43.849195761761855</v>
      </c>
      <c r="BY52" s="101">
        <v>35.699854355980548</v>
      </c>
      <c r="BZ52" s="101">
        <v>39.944065081979247</v>
      </c>
      <c r="CA52" s="101">
        <v>43.849195761761855</v>
      </c>
      <c r="CB52" s="101">
        <v>35.699854355980548</v>
      </c>
      <c r="CC52" s="101">
        <v>39.944065081979247</v>
      </c>
      <c r="CD52" s="101">
        <v>43.849195761761855</v>
      </c>
      <c r="CE52" s="101">
        <v>35.699854355980548</v>
      </c>
      <c r="CF52" s="101">
        <v>39.944065081979247</v>
      </c>
      <c r="CG52" s="101">
        <v>0</v>
      </c>
      <c r="CH52" s="101">
        <v>6.489567542418639</v>
      </c>
      <c r="CI52" s="101">
        <v>9.3263677608664999</v>
      </c>
      <c r="CJ52" s="101">
        <v>7.7263793707029116</v>
      </c>
      <c r="CK52" s="101">
        <v>6.489567542418639</v>
      </c>
      <c r="CL52" s="101">
        <v>9.3263677608664999</v>
      </c>
      <c r="CM52" s="101">
        <v>7.7263793707029116</v>
      </c>
      <c r="CN52" s="101">
        <v>6.489567542418639</v>
      </c>
      <c r="CO52" s="101">
        <v>9.3263677608664999</v>
      </c>
      <c r="CP52" s="101">
        <v>7.7263793707029116</v>
      </c>
      <c r="CQ52" s="101">
        <v>0</v>
      </c>
      <c r="CR52" s="101">
        <v>19.34656069672716</v>
      </c>
      <c r="CS52" s="101">
        <v>23.283371261359274</v>
      </c>
      <c r="CT52" s="101">
        <v>21.246936713432262</v>
      </c>
      <c r="CU52" s="101">
        <v>19.34656069672716</v>
      </c>
      <c r="CV52" s="101">
        <v>23.283371261359274</v>
      </c>
      <c r="CW52" s="101">
        <v>21.246936713432262</v>
      </c>
      <c r="CX52" s="101">
        <v>19.34656069672716</v>
      </c>
      <c r="CY52" s="101">
        <v>23.283371261359274</v>
      </c>
      <c r="CZ52" s="101">
        <v>21.246936713432262</v>
      </c>
      <c r="DA52" s="101">
        <v>0</v>
      </c>
      <c r="DB52" s="101">
        <v>22.282918308958283</v>
      </c>
      <c r="DC52" s="101">
        <v>28.155215158944507</v>
      </c>
      <c r="DD52" s="101">
        <v>25.056208752039716</v>
      </c>
      <c r="DE52" s="101">
        <v>22.282918308958283</v>
      </c>
      <c r="DF52" s="101">
        <v>28.155215158944507</v>
      </c>
      <c r="DG52" s="101">
        <v>25.056208752039716</v>
      </c>
      <c r="DH52" s="101">
        <v>22.282918308958283</v>
      </c>
      <c r="DI52" s="101">
        <v>28.155215158944507</v>
      </c>
      <c r="DJ52" s="101">
        <v>25.056208752039716</v>
      </c>
      <c r="DK52" s="101">
        <v>0</v>
      </c>
      <c r="DL52" s="101">
        <v>1.9069658911508061</v>
      </c>
      <c r="DM52" s="101">
        <v>0</v>
      </c>
      <c r="DN52" s="101">
        <v>1.1146529158893299</v>
      </c>
      <c r="DO52" s="101">
        <v>1.9069658911508061</v>
      </c>
      <c r="DP52" s="101">
        <v>0</v>
      </c>
      <c r="DQ52" s="101">
        <v>1.1146529158893299</v>
      </c>
      <c r="DR52" s="101">
        <v>1.9069658911508061</v>
      </c>
      <c r="DS52" s="101">
        <v>0</v>
      </c>
      <c r="DT52" s="101">
        <v>1.1146529158893299</v>
      </c>
      <c r="DU52" s="101">
        <v>0</v>
      </c>
      <c r="DV52" s="101">
        <v>1.8144678183899043</v>
      </c>
      <c r="DW52" s="101">
        <v>0</v>
      </c>
      <c r="DX52" s="101">
        <v>1.0942599301749012</v>
      </c>
      <c r="DY52" s="101">
        <v>1.8144678183899043</v>
      </c>
      <c r="DZ52" s="101">
        <v>0</v>
      </c>
      <c r="EA52" s="101">
        <v>1.0942599301749012</v>
      </c>
      <c r="EB52" s="101">
        <v>1.8144678183899043</v>
      </c>
      <c r="EC52" s="101">
        <v>0</v>
      </c>
      <c r="ED52" s="101">
        <v>1.0942599301749012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</row>
    <row r="53" spans="2:144" outlineLevel="1" x14ac:dyDescent="0.25">
      <c r="B53" s="102"/>
      <c r="C53" s="121" t="s">
        <v>227</v>
      </c>
      <c r="D53" s="105" t="s">
        <v>89</v>
      </c>
      <c r="E53" s="101">
        <v>24.549718110193837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16.336288529936667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15.861415383500308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58.822379142549629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100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18.782855948322364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16.280188556188296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16.280188556188296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</row>
    <row r="54" spans="2:144" outlineLevel="1" x14ac:dyDescent="0.25">
      <c r="B54" s="103"/>
      <c r="C54" s="104"/>
      <c r="D54" s="105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</row>
    <row r="55" spans="2:144" outlineLevel="1" x14ac:dyDescent="0.25">
      <c r="B55" s="108" t="s">
        <v>231</v>
      </c>
      <c r="C55" s="104" t="s">
        <v>232</v>
      </c>
      <c r="D55" s="105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</row>
    <row r="56" spans="2:144" outlineLevel="1" x14ac:dyDescent="0.25">
      <c r="B56" s="92"/>
      <c r="C56" s="104" t="s">
        <v>222</v>
      </c>
      <c r="D56" s="105"/>
      <c r="E56" s="124">
        <v>0</v>
      </c>
      <c r="F56" s="124">
        <v>0.79999649546415053</v>
      </c>
      <c r="G56" s="124">
        <v>0.80000445646472995</v>
      </c>
      <c r="H56" s="124">
        <v>0.8</v>
      </c>
      <c r="I56" s="124">
        <v>0.79999649546415053</v>
      </c>
      <c r="J56" s="124">
        <v>0.80000445646472995</v>
      </c>
      <c r="K56" s="124">
        <v>0.8</v>
      </c>
      <c r="L56" s="124">
        <v>0.79999649546415053</v>
      </c>
      <c r="M56" s="124">
        <v>0.80000445646472995</v>
      </c>
      <c r="N56" s="124">
        <v>0.8</v>
      </c>
      <c r="O56" s="124">
        <v>0</v>
      </c>
      <c r="P56" s="124">
        <v>0.79999649546415053</v>
      </c>
      <c r="Q56" s="124">
        <v>0.80000445646472995</v>
      </c>
      <c r="R56" s="124">
        <v>0.8</v>
      </c>
      <c r="S56" s="124">
        <v>0.79999649546415053</v>
      </c>
      <c r="T56" s="124">
        <v>0.80000445646472995</v>
      </c>
      <c r="U56" s="124">
        <v>0.8</v>
      </c>
      <c r="V56" s="124">
        <v>0.79999649546415053</v>
      </c>
      <c r="W56" s="124">
        <v>0.80000445646472995</v>
      </c>
      <c r="X56" s="124">
        <v>0.8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  <c r="BK56" s="124">
        <v>0</v>
      </c>
      <c r="BL56" s="124">
        <v>0</v>
      </c>
      <c r="BM56" s="124">
        <v>0</v>
      </c>
      <c r="BN56" s="124">
        <v>0</v>
      </c>
      <c r="BO56" s="124">
        <v>0</v>
      </c>
      <c r="BP56" s="124">
        <v>0</v>
      </c>
      <c r="BQ56" s="124">
        <v>0</v>
      </c>
      <c r="BR56" s="124">
        <v>0</v>
      </c>
      <c r="BS56" s="124">
        <v>0</v>
      </c>
      <c r="BT56" s="124">
        <v>0</v>
      </c>
      <c r="BU56" s="124">
        <v>0</v>
      </c>
      <c r="BV56" s="124">
        <v>0</v>
      </c>
      <c r="BW56" s="124">
        <v>0</v>
      </c>
      <c r="BX56" s="124">
        <v>0</v>
      </c>
      <c r="BY56" s="124">
        <v>0</v>
      </c>
      <c r="BZ56" s="124">
        <v>0</v>
      </c>
      <c r="CA56" s="124">
        <v>0</v>
      </c>
      <c r="CB56" s="124">
        <v>0</v>
      </c>
      <c r="CC56" s="124">
        <v>0</v>
      </c>
      <c r="CD56" s="124">
        <v>0</v>
      </c>
      <c r="CE56" s="124">
        <v>0</v>
      </c>
      <c r="CF56" s="124">
        <v>0</v>
      </c>
      <c r="CG56" s="124">
        <v>0</v>
      </c>
      <c r="CH56" s="124">
        <v>0</v>
      </c>
      <c r="CI56" s="124">
        <v>0</v>
      </c>
      <c r="CJ56" s="124">
        <v>0</v>
      </c>
      <c r="CK56" s="124">
        <v>0</v>
      </c>
      <c r="CL56" s="124">
        <v>0</v>
      </c>
      <c r="CM56" s="124">
        <v>0</v>
      </c>
      <c r="CN56" s="124">
        <v>0</v>
      </c>
      <c r="CO56" s="124">
        <v>0</v>
      </c>
      <c r="CP56" s="124">
        <v>0</v>
      </c>
      <c r="CQ56" s="124">
        <v>0</v>
      </c>
      <c r="CR56" s="124">
        <v>0</v>
      </c>
      <c r="CS56" s="124">
        <v>0</v>
      </c>
      <c r="CT56" s="124">
        <v>0</v>
      </c>
      <c r="CU56" s="124">
        <v>0</v>
      </c>
      <c r="CV56" s="124">
        <v>0</v>
      </c>
      <c r="CW56" s="124">
        <v>0</v>
      </c>
      <c r="CX56" s="124">
        <v>0</v>
      </c>
      <c r="CY56" s="124">
        <v>0</v>
      </c>
      <c r="CZ56" s="124">
        <v>0</v>
      </c>
      <c r="DA56" s="124">
        <v>0</v>
      </c>
      <c r="DB56" s="124">
        <v>0</v>
      </c>
      <c r="DC56" s="124">
        <v>0</v>
      </c>
      <c r="DD56" s="124">
        <v>0</v>
      </c>
      <c r="DE56" s="124">
        <v>0</v>
      </c>
      <c r="DF56" s="124">
        <v>0</v>
      </c>
      <c r="DG56" s="124">
        <v>0</v>
      </c>
      <c r="DH56" s="124">
        <v>0</v>
      </c>
      <c r="DI56" s="124">
        <v>0</v>
      </c>
      <c r="DJ56" s="124">
        <v>0</v>
      </c>
      <c r="DK56" s="124">
        <v>0</v>
      </c>
      <c r="DL56" s="124">
        <v>0</v>
      </c>
      <c r="DM56" s="124">
        <v>0</v>
      </c>
      <c r="DN56" s="124">
        <v>0</v>
      </c>
      <c r="DO56" s="124">
        <v>0</v>
      </c>
      <c r="DP56" s="124">
        <v>0</v>
      </c>
      <c r="DQ56" s="124">
        <v>0</v>
      </c>
      <c r="DR56" s="124">
        <v>0</v>
      </c>
      <c r="DS56" s="124">
        <v>0</v>
      </c>
      <c r="DT56" s="124">
        <v>0</v>
      </c>
      <c r="DU56" s="124">
        <v>0</v>
      </c>
      <c r="DV56" s="124">
        <v>0</v>
      </c>
      <c r="DW56" s="124">
        <v>0</v>
      </c>
      <c r="DX56" s="124">
        <v>0</v>
      </c>
      <c r="DY56" s="124">
        <v>0</v>
      </c>
      <c r="DZ56" s="124">
        <v>0</v>
      </c>
      <c r="EA56" s="124">
        <v>0</v>
      </c>
      <c r="EB56" s="124">
        <v>0</v>
      </c>
      <c r="EC56" s="124">
        <v>0</v>
      </c>
      <c r="ED56" s="124">
        <v>0</v>
      </c>
      <c r="EE56" s="124">
        <v>0</v>
      </c>
      <c r="EF56" s="124">
        <v>0</v>
      </c>
      <c r="EG56" s="124">
        <v>0</v>
      </c>
      <c r="EH56" s="124">
        <v>0</v>
      </c>
      <c r="EI56" s="124">
        <v>0</v>
      </c>
      <c r="EJ56" s="124">
        <v>0</v>
      </c>
      <c r="EK56" s="124">
        <v>0</v>
      </c>
      <c r="EL56" s="124">
        <v>0</v>
      </c>
      <c r="EM56" s="124">
        <v>0</v>
      </c>
      <c r="EN56" s="124">
        <v>0</v>
      </c>
    </row>
    <row r="57" spans="2:144" outlineLevel="1" x14ac:dyDescent="0.25">
      <c r="B57" s="92"/>
      <c r="C57" s="104" t="s">
        <v>223</v>
      </c>
      <c r="D57" s="105"/>
      <c r="E57" s="124">
        <v>1.3642856570929134</v>
      </c>
      <c r="F57" s="124">
        <v>1.3902226604857484</v>
      </c>
      <c r="G57" s="124">
        <v>1.3894144429957482</v>
      </c>
      <c r="H57" s="124">
        <v>1.39</v>
      </c>
      <c r="I57" s="124">
        <v>1.3902226604857484</v>
      </c>
      <c r="J57" s="124">
        <v>1.3894144429957482</v>
      </c>
      <c r="K57" s="124">
        <v>1.39</v>
      </c>
      <c r="L57" s="124">
        <v>1.3902226604857484</v>
      </c>
      <c r="M57" s="124">
        <v>1.3894144429957482</v>
      </c>
      <c r="N57" s="124">
        <v>1.39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1.3901549324053004</v>
      </c>
      <c r="AA57" s="124">
        <v>1.3888770312878969</v>
      </c>
      <c r="AB57" s="124">
        <v>1.39</v>
      </c>
      <c r="AC57" s="124">
        <v>1.3901549324053004</v>
      </c>
      <c r="AD57" s="124">
        <v>1.3888770312878969</v>
      </c>
      <c r="AE57" s="124">
        <v>1.39</v>
      </c>
      <c r="AF57" s="124">
        <v>1.3901549324053004</v>
      </c>
      <c r="AG57" s="124">
        <v>1.3888770312878969</v>
      </c>
      <c r="AH57" s="124">
        <v>1.39</v>
      </c>
      <c r="AI57" s="124">
        <v>0</v>
      </c>
      <c r="AJ57" s="124">
        <v>1.3900000000000001</v>
      </c>
      <c r="AK57" s="124">
        <v>0</v>
      </c>
      <c r="AL57" s="124">
        <v>1.3900000000000001</v>
      </c>
      <c r="AM57" s="124">
        <v>1.3900000000000001</v>
      </c>
      <c r="AN57" s="124">
        <v>0</v>
      </c>
      <c r="AO57" s="124">
        <v>1.3900000000000001</v>
      </c>
      <c r="AP57" s="124">
        <v>1.3900000000000001</v>
      </c>
      <c r="AQ57" s="124">
        <v>0</v>
      </c>
      <c r="AR57" s="124">
        <v>1.3900000000000001</v>
      </c>
      <c r="AS57" s="124">
        <v>0</v>
      </c>
      <c r="AT57" s="124">
        <v>1.392386505622657</v>
      </c>
      <c r="AU57" s="124">
        <v>1.3891226458429029</v>
      </c>
      <c r="AV57" s="124">
        <v>1.3899999999999997</v>
      </c>
      <c r="AW57" s="124">
        <v>1.392386505622657</v>
      </c>
      <c r="AX57" s="124">
        <v>1.3891226458429029</v>
      </c>
      <c r="AY57" s="124">
        <v>1.3899999999999997</v>
      </c>
      <c r="AZ57" s="124">
        <v>1.392386505622657</v>
      </c>
      <c r="BA57" s="124">
        <v>1.3891226458429029</v>
      </c>
      <c r="BB57" s="124">
        <v>1.3899999999999997</v>
      </c>
      <c r="BC57" s="124">
        <v>0</v>
      </c>
      <c r="BD57" s="124">
        <v>0</v>
      </c>
      <c r="BE57" s="124">
        <v>0</v>
      </c>
      <c r="BF57" s="124">
        <v>0</v>
      </c>
      <c r="BG57" s="124">
        <v>0</v>
      </c>
      <c r="BH57" s="124">
        <v>0</v>
      </c>
      <c r="BI57" s="124">
        <v>0</v>
      </c>
      <c r="BJ57" s="124">
        <v>0</v>
      </c>
      <c r="BK57" s="124">
        <v>0</v>
      </c>
      <c r="BL57" s="124">
        <v>0</v>
      </c>
      <c r="BM57" s="124">
        <v>0</v>
      </c>
      <c r="BN57" s="124">
        <v>0</v>
      </c>
      <c r="BO57" s="124">
        <v>0</v>
      </c>
      <c r="BP57" s="124">
        <v>0</v>
      </c>
      <c r="BQ57" s="124">
        <v>0</v>
      </c>
      <c r="BR57" s="124">
        <v>0</v>
      </c>
      <c r="BS57" s="124">
        <v>0</v>
      </c>
      <c r="BT57" s="124">
        <v>0</v>
      </c>
      <c r="BU57" s="124">
        <v>0</v>
      </c>
      <c r="BV57" s="124">
        <v>0</v>
      </c>
      <c r="BW57" s="124">
        <v>0</v>
      </c>
      <c r="BX57" s="124">
        <v>0</v>
      </c>
      <c r="BY57" s="124">
        <v>0</v>
      </c>
      <c r="BZ57" s="124">
        <v>0</v>
      </c>
      <c r="CA57" s="124">
        <v>0</v>
      </c>
      <c r="CB57" s="124">
        <v>0</v>
      </c>
      <c r="CC57" s="124">
        <v>0</v>
      </c>
      <c r="CD57" s="124">
        <v>0</v>
      </c>
      <c r="CE57" s="124">
        <v>0</v>
      </c>
      <c r="CF57" s="124">
        <v>0</v>
      </c>
      <c r="CG57" s="124">
        <v>0</v>
      </c>
      <c r="CH57" s="124">
        <v>0</v>
      </c>
      <c r="CI57" s="124">
        <v>0</v>
      </c>
      <c r="CJ57" s="124">
        <v>0</v>
      </c>
      <c r="CK57" s="124">
        <v>0</v>
      </c>
      <c r="CL57" s="124">
        <v>0</v>
      </c>
      <c r="CM57" s="124">
        <v>0</v>
      </c>
      <c r="CN57" s="124">
        <v>0</v>
      </c>
      <c r="CO57" s="124">
        <v>0</v>
      </c>
      <c r="CP57" s="124">
        <v>0</v>
      </c>
      <c r="CQ57" s="124">
        <v>1.3642856570929134</v>
      </c>
      <c r="CR57" s="124">
        <v>0</v>
      </c>
      <c r="CS57" s="124">
        <v>1.3900000000000001</v>
      </c>
      <c r="CT57" s="124">
        <v>1.3900000000000001</v>
      </c>
      <c r="CU57" s="124">
        <v>0</v>
      </c>
      <c r="CV57" s="124">
        <v>1.3900000000000001</v>
      </c>
      <c r="CW57" s="124">
        <v>1.3900000000000001</v>
      </c>
      <c r="CX57" s="124">
        <v>0</v>
      </c>
      <c r="CY57" s="124">
        <v>1.3900000000000001</v>
      </c>
      <c r="CZ57" s="124">
        <v>1.3900000000000001</v>
      </c>
      <c r="DA57" s="124">
        <v>0</v>
      </c>
      <c r="DB57" s="124">
        <v>0</v>
      </c>
      <c r="DC57" s="124">
        <v>0</v>
      </c>
      <c r="DD57" s="124">
        <v>0</v>
      </c>
      <c r="DE57" s="124">
        <v>0</v>
      </c>
      <c r="DF57" s="124">
        <v>0</v>
      </c>
      <c r="DG57" s="124">
        <v>0</v>
      </c>
      <c r="DH57" s="124">
        <v>0</v>
      </c>
      <c r="DI57" s="124">
        <v>0</v>
      </c>
      <c r="DJ57" s="124">
        <v>0</v>
      </c>
      <c r="DK57" s="124">
        <v>0</v>
      </c>
      <c r="DL57" s="124">
        <v>1.3875</v>
      </c>
      <c r="DM57" s="124">
        <v>0</v>
      </c>
      <c r="DN57" s="124">
        <v>1.3875</v>
      </c>
      <c r="DO57" s="124">
        <v>1.3875</v>
      </c>
      <c r="DP57" s="124">
        <v>0</v>
      </c>
      <c r="DQ57" s="124">
        <v>1.3875</v>
      </c>
      <c r="DR57" s="124">
        <v>1.3875</v>
      </c>
      <c r="DS57" s="124">
        <v>0</v>
      </c>
      <c r="DT57" s="124">
        <v>1.3875</v>
      </c>
      <c r="DU57" s="124">
        <v>0</v>
      </c>
      <c r="DV57" s="124">
        <v>1.3906249999999998</v>
      </c>
      <c r="DW57" s="124">
        <v>0</v>
      </c>
      <c r="DX57" s="124">
        <v>1.3906249999999998</v>
      </c>
      <c r="DY57" s="124">
        <v>1.3906249999999998</v>
      </c>
      <c r="DZ57" s="124">
        <v>0</v>
      </c>
      <c r="EA57" s="124">
        <v>1.3906249999999998</v>
      </c>
      <c r="EB57" s="124">
        <v>1.3906249999999998</v>
      </c>
      <c r="EC57" s="124">
        <v>0</v>
      </c>
      <c r="ED57" s="124">
        <v>1.3906249999999998</v>
      </c>
      <c r="EE57" s="124">
        <v>0</v>
      </c>
      <c r="EF57" s="124">
        <v>0</v>
      </c>
      <c r="EG57" s="124">
        <v>0</v>
      </c>
      <c r="EH57" s="124">
        <v>0</v>
      </c>
      <c r="EI57" s="124">
        <v>0</v>
      </c>
      <c r="EJ57" s="124">
        <v>0</v>
      </c>
      <c r="EK57" s="124">
        <v>0</v>
      </c>
      <c r="EL57" s="124">
        <v>0</v>
      </c>
      <c r="EM57" s="124">
        <v>0</v>
      </c>
      <c r="EN57" s="124">
        <v>0</v>
      </c>
    </row>
    <row r="58" spans="2:144" outlineLevel="1" x14ac:dyDescent="0.25">
      <c r="B58" s="92"/>
      <c r="C58" s="104" t="s">
        <v>224</v>
      </c>
      <c r="D58" s="105"/>
      <c r="E58" s="124">
        <v>1.1616572976698025</v>
      </c>
      <c r="F58" s="124">
        <v>1.1944700770045709</v>
      </c>
      <c r="G58" s="124">
        <v>1.1938070561155067</v>
      </c>
      <c r="H58" s="124">
        <v>1.1941666189026598</v>
      </c>
      <c r="I58" s="124">
        <v>1.1944700770045709</v>
      </c>
      <c r="J58" s="124">
        <v>1.1938070561155067</v>
      </c>
      <c r="K58" s="124">
        <v>1.1941666189026598</v>
      </c>
      <c r="L58" s="124">
        <v>1.1944700770045709</v>
      </c>
      <c r="M58" s="124">
        <v>1.1938070561155067</v>
      </c>
      <c r="N58" s="124">
        <v>1.1941666189026598</v>
      </c>
      <c r="O58" s="124">
        <v>1.1529999998371474</v>
      </c>
      <c r="P58" s="124">
        <v>1.1840009125363993</v>
      </c>
      <c r="Q58" s="124">
        <v>1.1839973109126307</v>
      </c>
      <c r="R58" s="124">
        <v>1.1839991243916528</v>
      </c>
      <c r="S58" s="124">
        <v>1.1840009125363993</v>
      </c>
      <c r="T58" s="124">
        <v>1.1839973109126307</v>
      </c>
      <c r="U58" s="124">
        <v>1.1839991243916528</v>
      </c>
      <c r="V58" s="124">
        <v>1.1840009125363993</v>
      </c>
      <c r="W58" s="124">
        <v>1.1839973109126307</v>
      </c>
      <c r="X58" s="124">
        <v>1.1839991243916528</v>
      </c>
      <c r="Y58" s="124">
        <v>1.1560000010213503</v>
      </c>
      <c r="Z58" s="124">
        <v>1.1840004071267158</v>
      </c>
      <c r="AA58" s="124">
        <v>1.1839973350342872</v>
      </c>
      <c r="AB58" s="124">
        <v>1.183999056164734</v>
      </c>
      <c r="AC58" s="124">
        <v>1.1840004071267158</v>
      </c>
      <c r="AD58" s="124">
        <v>1.1839973350342872</v>
      </c>
      <c r="AE58" s="124">
        <v>1.183999056164734</v>
      </c>
      <c r="AF58" s="124">
        <v>1.1840004071267158</v>
      </c>
      <c r="AG58" s="124">
        <v>1.1839973350342872</v>
      </c>
      <c r="AH58" s="124">
        <v>1.183999056164734</v>
      </c>
      <c r="AI58" s="124">
        <v>1.1738571442308869</v>
      </c>
      <c r="AJ58" s="124">
        <v>1.2109956817075214</v>
      </c>
      <c r="AK58" s="124">
        <v>1.2110002786543941</v>
      </c>
      <c r="AL58" s="124">
        <v>1.2109978345539829</v>
      </c>
      <c r="AM58" s="124">
        <v>1.2109956817075214</v>
      </c>
      <c r="AN58" s="124">
        <v>1.2110002786543941</v>
      </c>
      <c r="AO58" s="124">
        <v>1.2109978345539829</v>
      </c>
      <c r="AP58" s="124">
        <v>1.2109956817075214</v>
      </c>
      <c r="AQ58" s="124">
        <v>1.2110002786543941</v>
      </c>
      <c r="AR58" s="124">
        <v>1.2109978345539829</v>
      </c>
      <c r="AS58" s="124">
        <v>1.1747142890933466</v>
      </c>
      <c r="AT58" s="124">
        <v>1.214010012611304</v>
      </c>
      <c r="AU58" s="124">
        <v>1.2140011179109398</v>
      </c>
      <c r="AV58" s="124">
        <v>1.214005827049921</v>
      </c>
      <c r="AW58" s="124">
        <v>1.214010012611304</v>
      </c>
      <c r="AX58" s="124">
        <v>1.2140011179109398</v>
      </c>
      <c r="AY58" s="124">
        <v>1.214005827049921</v>
      </c>
      <c r="AZ58" s="124">
        <v>1.214010012611304</v>
      </c>
      <c r="BA58" s="124">
        <v>1.2140011179109398</v>
      </c>
      <c r="BB58" s="124">
        <v>1.214005827049921</v>
      </c>
      <c r="BC58" s="124">
        <v>1.1747142816416885</v>
      </c>
      <c r="BD58" s="124">
        <v>1.214044254057753</v>
      </c>
      <c r="BE58" s="124">
        <v>1.214024131642754</v>
      </c>
      <c r="BF58" s="124">
        <v>1.2140344888069021</v>
      </c>
      <c r="BG58" s="124">
        <v>1.214044254057753</v>
      </c>
      <c r="BH58" s="124">
        <v>1.214024131642754</v>
      </c>
      <c r="BI58" s="124">
        <v>1.2140344888069021</v>
      </c>
      <c r="BJ58" s="124">
        <v>1.214044254057753</v>
      </c>
      <c r="BK58" s="124">
        <v>1.214024131642754</v>
      </c>
      <c r="BL58" s="124">
        <v>1.2140344888069021</v>
      </c>
      <c r="BM58" s="124">
        <v>1.1747142816416885</v>
      </c>
      <c r="BN58" s="124">
        <v>1.2140359878359075</v>
      </c>
      <c r="BO58" s="124">
        <v>1.2140393613232388</v>
      </c>
      <c r="BP58" s="124">
        <v>1.2140376076068926</v>
      </c>
      <c r="BQ58" s="124">
        <v>1.2140359878359075</v>
      </c>
      <c r="BR58" s="124">
        <v>1.2140393613232388</v>
      </c>
      <c r="BS58" s="124">
        <v>1.2140376076068926</v>
      </c>
      <c r="BT58" s="124">
        <v>1.2140359878359075</v>
      </c>
      <c r="BU58" s="124">
        <v>1.2140393613232388</v>
      </c>
      <c r="BV58" s="124">
        <v>1.2140376076068926</v>
      </c>
      <c r="BW58" s="124">
        <v>1.1747142816416878</v>
      </c>
      <c r="BX58" s="124">
        <v>1.2139130300888867</v>
      </c>
      <c r="BY58" s="124">
        <v>1.2139226398727871</v>
      </c>
      <c r="BZ58" s="124">
        <v>1.213917635038581</v>
      </c>
      <c r="CA58" s="124">
        <v>1.2139130300888867</v>
      </c>
      <c r="CB58" s="124">
        <v>1.2139226398727871</v>
      </c>
      <c r="CC58" s="124">
        <v>1.213917635038581</v>
      </c>
      <c r="CD58" s="124">
        <v>1.2139130300888867</v>
      </c>
      <c r="CE58" s="124">
        <v>1.2139226398727871</v>
      </c>
      <c r="CF58" s="124">
        <v>1.213917635038581</v>
      </c>
      <c r="CG58" s="124">
        <v>1.1601428534809513</v>
      </c>
      <c r="CH58" s="124">
        <v>1.2110031683417612</v>
      </c>
      <c r="CI58" s="124">
        <v>1.2110040444070462</v>
      </c>
      <c r="CJ58" s="124">
        <v>1.211003550295858</v>
      </c>
      <c r="CK58" s="124">
        <v>1.2110031683417612</v>
      </c>
      <c r="CL58" s="124">
        <v>1.2110040444070462</v>
      </c>
      <c r="CM58" s="124">
        <v>1.211003550295858</v>
      </c>
      <c r="CN58" s="124">
        <v>1.2110031683417612</v>
      </c>
      <c r="CO58" s="124">
        <v>1.2110040444070462</v>
      </c>
      <c r="CP58" s="124">
        <v>1.211003550295858</v>
      </c>
      <c r="CQ58" s="124">
        <v>1.1588571452441185</v>
      </c>
      <c r="CR58" s="124">
        <v>1.1639965527278537</v>
      </c>
      <c r="CS58" s="124">
        <v>1.1639985748335258</v>
      </c>
      <c r="CT58" s="124">
        <v>1.163997526619901</v>
      </c>
      <c r="CU58" s="124">
        <v>1.1639965527278537</v>
      </c>
      <c r="CV58" s="124">
        <v>1.1639985748335258</v>
      </c>
      <c r="CW58" s="124">
        <v>1.163997526619901</v>
      </c>
      <c r="CX58" s="124">
        <v>1.1639965527278537</v>
      </c>
      <c r="CY58" s="124">
        <v>1.1639985748335258</v>
      </c>
      <c r="CZ58" s="124">
        <v>1.163997526619901</v>
      </c>
      <c r="DA58" s="124">
        <v>1.1595714319629156</v>
      </c>
      <c r="DB58" s="124">
        <v>1.1639999519149857</v>
      </c>
      <c r="DC58" s="124">
        <v>1.1639979581693376</v>
      </c>
      <c r="DD58" s="124">
        <v>1.1639990103343927</v>
      </c>
      <c r="DE58" s="124">
        <v>1.1639999519149857</v>
      </c>
      <c r="DF58" s="124">
        <v>1.1639979581693376</v>
      </c>
      <c r="DG58" s="124">
        <v>1.1639990103343927</v>
      </c>
      <c r="DH58" s="124">
        <v>1.1639999519149857</v>
      </c>
      <c r="DI58" s="124">
        <v>1.1639979581693376</v>
      </c>
      <c r="DJ58" s="124">
        <v>1.1639990103343927</v>
      </c>
      <c r="DK58" s="124">
        <v>1.1693700116887615</v>
      </c>
      <c r="DL58" s="124">
        <v>1.223004405205133</v>
      </c>
      <c r="DM58" s="124">
        <v>1.2230189474884685</v>
      </c>
      <c r="DN58" s="124">
        <v>1.2230104588133517</v>
      </c>
      <c r="DO58" s="124">
        <v>1.223004405205133</v>
      </c>
      <c r="DP58" s="124">
        <v>1.2230189474884685</v>
      </c>
      <c r="DQ58" s="124">
        <v>1.2230104588133517</v>
      </c>
      <c r="DR58" s="124">
        <v>1.223004405205133</v>
      </c>
      <c r="DS58" s="124">
        <v>1.2230189474884685</v>
      </c>
      <c r="DT58" s="124">
        <v>1.2230104588133517</v>
      </c>
      <c r="DU58" s="124">
        <v>1.1693700116887613</v>
      </c>
      <c r="DV58" s="124">
        <v>1.2229976586556082</v>
      </c>
      <c r="DW58" s="124">
        <v>1.2229980568960066</v>
      </c>
      <c r="DX58" s="124">
        <v>1.222997817048572</v>
      </c>
      <c r="DY58" s="124">
        <v>1.2229976586556082</v>
      </c>
      <c r="DZ58" s="124">
        <v>1.2229980568960066</v>
      </c>
      <c r="EA58" s="124">
        <v>1.222997817048572</v>
      </c>
      <c r="EB58" s="124">
        <v>1.2229976586556082</v>
      </c>
      <c r="EC58" s="124">
        <v>1.2229980568960066</v>
      </c>
      <c r="ED58" s="124">
        <v>1.222997817048572</v>
      </c>
      <c r="EE58" s="124">
        <v>1.1530000146131334</v>
      </c>
      <c r="EF58" s="124">
        <v>1.186002954119779</v>
      </c>
      <c r="EG58" s="124">
        <v>1.185995623632385</v>
      </c>
      <c r="EH58" s="124">
        <v>1.1859998592243262</v>
      </c>
      <c r="EI58" s="124">
        <v>1.186002954119779</v>
      </c>
      <c r="EJ58" s="124">
        <v>1.185995623632385</v>
      </c>
      <c r="EK58" s="124">
        <v>1.1859998592243262</v>
      </c>
      <c r="EL58" s="124">
        <v>1.186002954119779</v>
      </c>
      <c r="EM58" s="124">
        <v>1.185995623632385</v>
      </c>
      <c r="EN58" s="124">
        <v>1.1859998592243262</v>
      </c>
    </row>
    <row r="59" spans="2:144" outlineLevel="1" x14ac:dyDescent="0.25">
      <c r="B59" s="92"/>
      <c r="C59" s="121" t="s">
        <v>225</v>
      </c>
      <c r="D59" s="105"/>
      <c r="E59" s="124">
        <v>1.1598454775457483</v>
      </c>
      <c r="F59" s="124">
        <v>1.1944382699353084</v>
      </c>
      <c r="G59" s="124">
        <v>1.1940908952888465</v>
      </c>
      <c r="H59" s="124">
        <v>1.1942793553121478</v>
      </c>
      <c r="I59" s="124">
        <v>1.1944382699353084</v>
      </c>
      <c r="J59" s="124">
        <v>1.1940908952888465</v>
      </c>
      <c r="K59" s="124">
        <v>1.1942793553121478</v>
      </c>
      <c r="L59" s="124">
        <v>1.1944382699353084</v>
      </c>
      <c r="M59" s="124">
        <v>1.1940908952888465</v>
      </c>
      <c r="N59" s="124">
        <v>1.1942793553121478</v>
      </c>
      <c r="O59" s="124">
        <v>1.1530000013140373</v>
      </c>
      <c r="P59" s="124">
        <v>1.1840010620132042</v>
      </c>
      <c r="Q59" s="124">
        <v>1.1839967709627957</v>
      </c>
      <c r="R59" s="124">
        <v>1.18399896513692</v>
      </c>
      <c r="S59" s="124">
        <v>1.1840010620132042</v>
      </c>
      <c r="T59" s="124">
        <v>1.1839967709627957</v>
      </c>
      <c r="U59" s="124">
        <v>1.18399896513692</v>
      </c>
      <c r="V59" s="124">
        <v>1.1840010620132042</v>
      </c>
      <c r="W59" s="124">
        <v>1.1839967709627957</v>
      </c>
      <c r="X59" s="124">
        <v>1.18399896513692</v>
      </c>
      <c r="Y59" s="124">
        <v>1.1560000010052154</v>
      </c>
      <c r="Z59" s="124">
        <v>1.1840004710546799</v>
      </c>
      <c r="AA59" s="124">
        <v>1.183996986014634</v>
      </c>
      <c r="AB59" s="124">
        <v>1.1839989189145756</v>
      </c>
      <c r="AC59" s="124">
        <v>1.1840004710546799</v>
      </c>
      <c r="AD59" s="124">
        <v>1.183996986014634</v>
      </c>
      <c r="AE59" s="124">
        <v>1.1839989189145756</v>
      </c>
      <c r="AF59" s="124">
        <v>1.1840004710546799</v>
      </c>
      <c r="AG59" s="124">
        <v>1.183996986014634</v>
      </c>
      <c r="AH59" s="124">
        <v>1.1839989189145756</v>
      </c>
      <c r="AI59" s="124">
        <v>1.173857142684072</v>
      </c>
      <c r="AJ59" s="124">
        <v>1.2109946394900857</v>
      </c>
      <c r="AK59" s="124">
        <v>1.2110003320642397</v>
      </c>
      <c r="AL59" s="124">
        <v>1.2109973634006248</v>
      </c>
      <c r="AM59" s="124">
        <v>1.2109946394900857</v>
      </c>
      <c r="AN59" s="124">
        <v>1.2110003320642397</v>
      </c>
      <c r="AO59" s="124">
        <v>1.2109973634006248</v>
      </c>
      <c r="AP59" s="124">
        <v>1.2109946394900857</v>
      </c>
      <c r="AQ59" s="124">
        <v>1.2110003320642397</v>
      </c>
      <c r="AR59" s="124">
        <v>1.2109973634006248</v>
      </c>
      <c r="AS59" s="124">
        <v>0</v>
      </c>
      <c r="AT59" s="124">
        <v>1.2140159567760327</v>
      </c>
      <c r="AU59" s="124">
        <v>1.2140016869291907</v>
      </c>
      <c r="AV59" s="124">
        <v>1.2140090475057106</v>
      </c>
      <c r="AW59" s="124">
        <v>1.2140159567760327</v>
      </c>
      <c r="AX59" s="124">
        <v>1.2140016869291907</v>
      </c>
      <c r="AY59" s="124">
        <v>1.2140090475057106</v>
      </c>
      <c r="AZ59" s="124">
        <v>1.2140159567760327</v>
      </c>
      <c r="BA59" s="124">
        <v>1.2140016869291907</v>
      </c>
      <c r="BB59" s="124">
        <v>1.2140090475057106</v>
      </c>
      <c r="BC59" s="124">
        <v>1.1747142816416885</v>
      </c>
      <c r="BD59" s="124">
        <v>1.2140772006525746</v>
      </c>
      <c r="BE59" s="124">
        <v>1.2140390430959509</v>
      </c>
      <c r="BF59" s="124">
        <v>1.2140579647590897</v>
      </c>
      <c r="BG59" s="124">
        <v>1.2140772006525746</v>
      </c>
      <c r="BH59" s="124">
        <v>1.2140390430959509</v>
      </c>
      <c r="BI59" s="124">
        <v>1.2140579647590897</v>
      </c>
      <c r="BJ59" s="124">
        <v>1.2140772006525746</v>
      </c>
      <c r="BK59" s="124">
        <v>1.2140390430959509</v>
      </c>
      <c r="BL59" s="124">
        <v>1.2140579647590897</v>
      </c>
      <c r="BM59" s="124">
        <v>1.1747142816416885</v>
      </c>
      <c r="BN59" s="124">
        <v>1.2140650083652227</v>
      </c>
      <c r="BO59" s="124">
        <v>1.2140604115346241</v>
      </c>
      <c r="BP59" s="124">
        <v>1.2140626140626198</v>
      </c>
      <c r="BQ59" s="124">
        <v>1.2140650083652227</v>
      </c>
      <c r="BR59" s="124">
        <v>1.2140604115346241</v>
      </c>
      <c r="BS59" s="124">
        <v>1.2140626140626198</v>
      </c>
      <c r="BT59" s="124">
        <v>1.2140650083652227</v>
      </c>
      <c r="BU59" s="124">
        <v>1.2140604115346241</v>
      </c>
      <c r="BV59" s="124">
        <v>1.2140626140626198</v>
      </c>
      <c r="BW59" s="124">
        <v>1.1747142816416878</v>
      </c>
      <c r="BX59" s="124">
        <v>1.2138451223502624</v>
      </c>
      <c r="BY59" s="124">
        <v>1.2138796932890834</v>
      </c>
      <c r="BZ59" s="124">
        <v>1.2138628591080047</v>
      </c>
      <c r="CA59" s="124">
        <v>1.2138451223502624</v>
      </c>
      <c r="CB59" s="124">
        <v>1.2138796932890834</v>
      </c>
      <c r="CC59" s="124">
        <v>1.2138628591080047</v>
      </c>
      <c r="CD59" s="124">
        <v>1.2138451223502624</v>
      </c>
      <c r="CE59" s="124">
        <v>1.2138796932890834</v>
      </c>
      <c r="CF59" s="124">
        <v>1.2138628591080047</v>
      </c>
      <c r="CG59" s="124">
        <v>1.1601428560308074</v>
      </c>
      <c r="CH59" s="124">
        <v>1.2110033882233815</v>
      </c>
      <c r="CI59" s="124">
        <v>1.2110044604019226</v>
      </c>
      <c r="CJ59" s="124">
        <v>1.211003847574968</v>
      </c>
      <c r="CK59" s="124">
        <v>1.2110033882233815</v>
      </c>
      <c r="CL59" s="124">
        <v>1.2110044604019226</v>
      </c>
      <c r="CM59" s="124">
        <v>1.211003847574968</v>
      </c>
      <c r="CN59" s="124">
        <v>1.2110033882233815</v>
      </c>
      <c r="CO59" s="124">
        <v>1.2110044604019226</v>
      </c>
      <c r="CP59" s="124">
        <v>1.211003847574968</v>
      </c>
      <c r="CQ59" s="124">
        <v>1.1588571452441185</v>
      </c>
      <c r="CR59" s="124">
        <v>1.1639957258243083</v>
      </c>
      <c r="CS59" s="124">
        <v>1.1639981398136559</v>
      </c>
      <c r="CT59" s="124">
        <v>1.1639968575266377</v>
      </c>
      <c r="CU59" s="124">
        <v>1.1639957258243083</v>
      </c>
      <c r="CV59" s="124">
        <v>1.1639981398136559</v>
      </c>
      <c r="CW59" s="124">
        <v>1.1639968575266377</v>
      </c>
      <c r="CX59" s="124">
        <v>1.1639957258243083</v>
      </c>
      <c r="CY59" s="124">
        <v>1.1639981398136559</v>
      </c>
      <c r="CZ59" s="124">
        <v>1.1639968575266377</v>
      </c>
      <c r="DA59" s="124">
        <v>1.1595714319629156</v>
      </c>
      <c r="DB59" s="124">
        <v>1.1639999381281274</v>
      </c>
      <c r="DC59" s="124">
        <v>1.1639971579993409</v>
      </c>
      <c r="DD59" s="124">
        <v>1.1639986794565509</v>
      </c>
      <c r="DE59" s="124">
        <v>1.1639999381281274</v>
      </c>
      <c r="DF59" s="124">
        <v>1.1639971579993409</v>
      </c>
      <c r="DG59" s="124">
        <v>1.1639986794565509</v>
      </c>
      <c r="DH59" s="124">
        <v>1.1639999381281274</v>
      </c>
      <c r="DI59" s="124">
        <v>1.1639971579993409</v>
      </c>
      <c r="DJ59" s="124">
        <v>1.1639986794565509</v>
      </c>
      <c r="DK59" s="124">
        <v>1.1692179759631864</v>
      </c>
      <c r="DL59" s="124">
        <v>1.2230044911307458</v>
      </c>
      <c r="DM59" s="124">
        <v>1.2230189474884685</v>
      </c>
      <c r="DN59" s="124">
        <v>1.2230105769362618</v>
      </c>
      <c r="DO59" s="124">
        <v>1.2230044911307458</v>
      </c>
      <c r="DP59" s="124">
        <v>1.2230189474884685</v>
      </c>
      <c r="DQ59" s="124">
        <v>1.2230105769362618</v>
      </c>
      <c r="DR59" s="124">
        <v>1.2230044911307458</v>
      </c>
      <c r="DS59" s="124">
        <v>1.2230189474884685</v>
      </c>
      <c r="DT59" s="124">
        <v>1.2230105769362618</v>
      </c>
      <c r="DU59" s="124">
        <v>1.1692179759631862</v>
      </c>
      <c r="DV59" s="124">
        <v>1.2229976152389002</v>
      </c>
      <c r="DW59" s="124">
        <v>1.2229980568960066</v>
      </c>
      <c r="DX59" s="124">
        <v>1.2229977928475275</v>
      </c>
      <c r="DY59" s="124">
        <v>1.2229976152389002</v>
      </c>
      <c r="DZ59" s="124">
        <v>1.2229980568960066</v>
      </c>
      <c r="EA59" s="124">
        <v>1.2229977928475275</v>
      </c>
      <c r="EB59" s="124">
        <v>1.2229976152389002</v>
      </c>
      <c r="EC59" s="124">
        <v>1.2229980568960066</v>
      </c>
      <c r="ED59" s="124">
        <v>1.2229977928475275</v>
      </c>
      <c r="EE59" s="124">
        <v>1.1530000146131334</v>
      </c>
      <c r="EF59" s="124">
        <v>1.186002954119779</v>
      </c>
      <c r="EG59" s="124">
        <v>1.185995623632385</v>
      </c>
      <c r="EH59" s="124">
        <v>1.1859998592243262</v>
      </c>
      <c r="EI59" s="124">
        <v>1.186002954119779</v>
      </c>
      <c r="EJ59" s="124">
        <v>1.185995623632385</v>
      </c>
      <c r="EK59" s="124">
        <v>1.1859998592243262</v>
      </c>
      <c r="EL59" s="124">
        <v>1.186002954119779</v>
      </c>
      <c r="EM59" s="124">
        <v>1.185995623632385</v>
      </c>
      <c r="EN59" s="124">
        <v>1.1859998592243262</v>
      </c>
    </row>
    <row r="60" spans="2:144" outlineLevel="1" x14ac:dyDescent="0.25">
      <c r="B60" s="92"/>
      <c r="C60" s="121" t="s">
        <v>226</v>
      </c>
      <c r="D60" s="105"/>
      <c r="E60" s="124">
        <v>0</v>
      </c>
      <c r="F60" s="124">
        <v>1.1946372612278033</v>
      </c>
      <c r="G60" s="124">
        <v>1.1923232541423194</v>
      </c>
      <c r="H60" s="124">
        <v>1.1935755325600612</v>
      </c>
      <c r="I60" s="124">
        <v>1.1946372612278033</v>
      </c>
      <c r="J60" s="124">
        <v>1.1923232541423194</v>
      </c>
      <c r="K60" s="124">
        <v>1.1935755325600612</v>
      </c>
      <c r="L60" s="124">
        <v>1.1946372612278033</v>
      </c>
      <c r="M60" s="124">
        <v>1.1923232541423194</v>
      </c>
      <c r="N60" s="124">
        <v>1.1935755325600612</v>
      </c>
      <c r="O60" s="124">
        <v>0</v>
      </c>
      <c r="P60" s="124">
        <v>1.1839999999999999</v>
      </c>
      <c r="Q60" s="124">
        <v>1.1839999999999999</v>
      </c>
      <c r="R60" s="124">
        <v>1.1839999999999997</v>
      </c>
      <c r="S60" s="124">
        <v>1.1839999999999999</v>
      </c>
      <c r="T60" s="124">
        <v>1.1839999999999999</v>
      </c>
      <c r="U60" s="124">
        <v>1.1839999999999997</v>
      </c>
      <c r="V60" s="124">
        <v>1.1839999999999999</v>
      </c>
      <c r="W60" s="124">
        <v>1.1839999999999999</v>
      </c>
      <c r="X60" s="124">
        <v>1.1839999999999997</v>
      </c>
      <c r="Y60" s="124">
        <v>0</v>
      </c>
      <c r="Z60" s="124">
        <v>1.1839999999999999</v>
      </c>
      <c r="AA60" s="124">
        <v>1.1839999999999999</v>
      </c>
      <c r="AB60" s="124">
        <v>1.1839999999999999</v>
      </c>
      <c r="AC60" s="124">
        <v>1.1839999999999999</v>
      </c>
      <c r="AD60" s="124">
        <v>1.1839999999999999</v>
      </c>
      <c r="AE60" s="124">
        <v>1.1839999999999999</v>
      </c>
      <c r="AF60" s="124">
        <v>1.1839999999999999</v>
      </c>
      <c r="AG60" s="124">
        <v>1.1839999999999999</v>
      </c>
      <c r="AH60" s="124">
        <v>1.1839999999999999</v>
      </c>
      <c r="AI60" s="124">
        <v>0</v>
      </c>
      <c r="AJ60" s="124">
        <v>1.2110000000000001</v>
      </c>
      <c r="AK60" s="124">
        <v>1.2110000000000001</v>
      </c>
      <c r="AL60" s="124">
        <v>1.2110000000000001</v>
      </c>
      <c r="AM60" s="124">
        <v>1.2110000000000001</v>
      </c>
      <c r="AN60" s="124">
        <v>1.2110000000000001</v>
      </c>
      <c r="AO60" s="124">
        <v>1.2110000000000001</v>
      </c>
      <c r="AP60" s="124">
        <v>1.2110000000000001</v>
      </c>
      <c r="AQ60" s="124">
        <v>1.2110000000000001</v>
      </c>
      <c r="AR60" s="124">
        <v>1.2110000000000001</v>
      </c>
      <c r="AS60" s="124">
        <v>0</v>
      </c>
      <c r="AT60" s="124">
        <v>1.214</v>
      </c>
      <c r="AU60" s="124">
        <v>1.214</v>
      </c>
      <c r="AV60" s="124">
        <v>1.2139999999999997</v>
      </c>
      <c r="AW60" s="124">
        <v>1.214</v>
      </c>
      <c r="AX60" s="124">
        <v>1.214</v>
      </c>
      <c r="AY60" s="124">
        <v>1.2139999999999997</v>
      </c>
      <c r="AZ60" s="124">
        <v>1.214</v>
      </c>
      <c r="BA60" s="124">
        <v>1.214</v>
      </c>
      <c r="BB60" s="124">
        <v>1.2139999999999997</v>
      </c>
      <c r="BC60" s="124">
        <v>0</v>
      </c>
      <c r="BD60" s="124">
        <v>1.214</v>
      </c>
      <c r="BE60" s="124">
        <v>1.214</v>
      </c>
      <c r="BF60" s="124">
        <v>1.214</v>
      </c>
      <c r="BG60" s="124">
        <v>1.214</v>
      </c>
      <c r="BH60" s="124">
        <v>1.214</v>
      </c>
      <c r="BI60" s="124">
        <v>1.214</v>
      </c>
      <c r="BJ60" s="124">
        <v>1.214</v>
      </c>
      <c r="BK60" s="124">
        <v>1.214</v>
      </c>
      <c r="BL60" s="124">
        <v>1.214</v>
      </c>
      <c r="BM60" s="124">
        <v>0</v>
      </c>
      <c r="BN60" s="124">
        <v>1.214</v>
      </c>
      <c r="BO60" s="124">
        <v>1.214</v>
      </c>
      <c r="BP60" s="124">
        <v>1.214</v>
      </c>
      <c r="BQ60" s="124">
        <v>1.214</v>
      </c>
      <c r="BR60" s="124">
        <v>1.214</v>
      </c>
      <c r="BS60" s="124">
        <v>1.214</v>
      </c>
      <c r="BT60" s="124">
        <v>1.214</v>
      </c>
      <c r="BU60" s="124">
        <v>1.214</v>
      </c>
      <c r="BV60" s="124">
        <v>1.214</v>
      </c>
      <c r="BW60" s="124">
        <v>0</v>
      </c>
      <c r="BX60" s="124">
        <v>1.214</v>
      </c>
      <c r="BY60" s="124">
        <v>1.214</v>
      </c>
      <c r="BZ60" s="124">
        <v>1.214</v>
      </c>
      <c r="CA60" s="124">
        <v>1.214</v>
      </c>
      <c r="CB60" s="124">
        <v>1.214</v>
      </c>
      <c r="CC60" s="124">
        <v>1.214</v>
      </c>
      <c r="CD60" s="124">
        <v>1.214</v>
      </c>
      <c r="CE60" s="124">
        <v>1.214</v>
      </c>
      <c r="CF60" s="124">
        <v>1.214</v>
      </c>
      <c r="CG60" s="124">
        <v>0</v>
      </c>
      <c r="CH60" s="124">
        <v>1.2110000000000001</v>
      </c>
      <c r="CI60" s="124">
        <v>1.2110000000000001</v>
      </c>
      <c r="CJ60" s="124">
        <v>1.2110000000000001</v>
      </c>
      <c r="CK60" s="124">
        <v>1.2110000000000001</v>
      </c>
      <c r="CL60" s="124">
        <v>1.2110000000000001</v>
      </c>
      <c r="CM60" s="124">
        <v>1.2110000000000001</v>
      </c>
      <c r="CN60" s="124">
        <v>1.2110000000000001</v>
      </c>
      <c r="CO60" s="124">
        <v>1.2110000000000001</v>
      </c>
      <c r="CP60" s="124">
        <v>1.2110000000000001</v>
      </c>
      <c r="CQ60" s="124">
        <v>0</v>
      </c>
      <c r="CR60" s="124">
        <v>1.1639999999999999</v>
      </c>
      <c r="CS60" s="124">
        <v>1.1639999999999999</v>
      </c>
      <c r="CT60" s="124">
        <v>1.1639999999999997</v>
      </c>
      <c r="CU60" s="124">
        <v>1.1639999999999999</v>
      </c>
      <c r="CV60" s="124">
        <v>1.1639999999999999</v>
      </c>
      <c r="CW60" s="124">
        <v>1.1639999999999997</v>
      </c>
      <c r="CX60" s="124">
        <v>1.1639999999999999</v>
      </c>
      <c r="CY60" s="124">
        <v>1.1639999999999999</v>
      </c>
      <c r="CZ60" s="124">
        <v>1.1639999999999997</v>
      </c>
      <c r="DA60" s="124">
        <v>0</v>
      </c>
      <c r="DB60" s="124">
        <v>1.1639999999999999</v>
      </c>
      <c r="DC60" s="124">
        <v>1.1639999999999999</v>
      </c>
      <c r="DD60" s="124">
        <v>1.1639999999999999</v>
      </c>
      <c r="DE60" s="124">
        <v>1.1639999999999999</v>
      </c>
      <c r="DF60" s="124">
        <v>1.1639999999999999</v>
      </c>
      <c r="DG60" s="124">
        <v>1.1639999999999999</v>
      </c>
      <c r="DH60" s="124">
        <v>1.1639999999999999</v>
      </c>
      <c r="DI60" s="124">
        <v>1.1639999999999999</v>
      </c>
      <c r="DJ60" s="124">
        <v>1.1639999999999999</v>
      </c>
      <c r="DK60" s="124">
        <v>0</v>
      </c>
      <c r="DL60" s="124">
        <v>1.2230000000000001</v>
      </c>
      <c r="DM60" s="124">
        <v>0</v>
      </c>
      <c r="DN60" s="124">
        <v>1.2230000000000001</v>
      </c>
      <c r="DO60" s="124">
        <v>1.2230000000000001</v>
      </c>
      <c r="DP60" s="124">
        <v>0</v>
      </c>
      <c r="DQ60" s="124">
        <v>1.2230000000000001</v>
      </c>
      <c r="DR60" s="124">
        <v>1.2230000000000001</v>
      </c>
      <c r="DS60" s="124">
        <v>0</v>
      </c>
      <c r="DT60" s="124">
        <v>1.2230000000000001</v>
      </c>
      <c r="DU60" s="124">
        <v>0</v>
      </c>
      <c r="DV60" s="124">
        <v>1.2230000000000001</v>
      </c>
      <c r="DW60" s="124">
        <v>0</v>
      </c>
      <c r="DX60" s="124">
        <v>1.2230000000000001</v>
      </c>
      <c r="DY60" s="124">
        <v>1.2230000000000001</v>
      </c>
      <c r="DZ60" s="124">
        <v>0</v>
      </c>
      <c r="EA60" s="124">
        <v>1.2230000000000001</v>
      </c>
      <c r="EB60" s="124">
        <v>1.2230000000000001</v>
      </c>
      <c r="EC60" s="124">
        <v>0</v>
      </c>
      <c r="ED60" s="124">
        <v>1.2230000000000001</v>
      </c>
      <c r="EE60" s="124">
        <v>0</v>
      </c>
      <c r="EF60" s="124">
        <v>0</v>
      </c>
      <c r="EG60" s="124">
        <v>0</v>
      </c>
      <c r="EH60" s="124">
        <v>0</v>
      </c>
      <c r="EI60" s="124">
        <v>0</v>
      </c>
      <c r="EJ60" s="124">
        <v>0</v>
      </c>
      <c r="EK60" s="124">
        <v>0</v>
      </c>
      <c r="EL60" s="124">
        <v>0</v>
      </c>
      <c r="EM60" s="124">
        <v>0</v>
      </c>
      <c r="EN60" s="124">
        <v>0</v>
      </c>
    </row>
    <row r="61" spans="2:144" outlineLevel="1" x14ac:dyDescent="0.25">
      <c r="B61" s="102"/>
      <c r="C61" s="121" t="s">
        <v>227</v>
      </c>
      <c r="D61" s="105"/>
      <c r="E61" s="124">
        <v>1.1672595188387063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24">
        <v>1.1529999922734904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24">
        <v>1.15600000110694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24">
        <v>1.1738571453137088</v>
      </c>
      <c r="AJ61" s="106">
        <v>0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06">
        <v>0</v>
      </c>
      <c r="AQ61" s="106">
        <v>0</v>
      </c>
      <c r="AR61" s="106">
        <v>0</v>
      </c>
      <c r="AS61" s="124">
        <v>1.1747142890933466</v>
      </c>
      <c r="AT61" s="106">
        <v>0</v>
      </c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24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24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24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24">
        <v>1.1601428424553626</v>
      </c>
      <c r="CH61" s="106">
        <v>0</v>
      </c>
      <c r="CI61" s="106">
        <v>0</v>
      </c>
      <c r="CJ61" s="106">
        <v>0</v>
      </c>
      <c r="CK61" s="106">
        <v>0</v>
      </c>
      <c r="CL61" s="106">
        <v>0</v>
      </c>
      <c r="CM61" s="106">
        <v>0</v>
      </c>
      <c r="CN61" s="106">
        <v>0</v>
      </c>
      <c r="CO61" s="106">
        <v>0</v>
      </c>
      <c r="CP61" s="106">
        <v>0</v>
      </c>
      <c r="CQ61" s="124">
        <v>0</v>
      </c>
      <c r="CR61" s="106">
        <v>0</v>
      </c>
      <c r="CS61" s="106">
        <v>0</v>
      </c>
      <c r="CT61" s="106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0</v>
      </c>
      <c r="DA61" s="124">
        <v>0</v>
      </c>
      <c r="DB61" s="106">
        <v>0</v>
      </c>
      <c r="DC61" s="106">
        <v>0</v>
      </c>
      <c r="DD61" s="106">
        <v>0</v>
      </c>
      <c r="DE61" s="106">
        <v>0</v>
      </c>
      <c r="DF61" s="106">
        <v>0</v>
      </c>
      <c r="DG61" s="106">
        <v>0</v>
      </c>
      <c r="DH61" s="106">
        <v>0</v>
      </c>
      <c r="DI61" s="106">
        <v>0</v>
      </c>
      <c r="DJ61" s="106">
        <v>0</v>
      </c>
      <c r="DK61" s="124">
        <v>1.1701524704039339</v>
      </c>
      <c r="DL61" s="106">
        <v>0</v>
      </c>
      <c r="DM61" s="106">
        <v>0</v>
      </c>
      <c r="DN61" s="106">
        <v>0</v>
      </c>
      <c r="DO61" s="106">
        <v>0</v>
      </c>
      <c r="DP61" s="106">
        <v>0</v>
      </c>
      <c r="DQ61" s="106">
        <v>0</v>
      </c>
      <c r="DR61" s="106">
        <v>0</v>
      </c>
      <c r="DS61" s="106">
        <v>0</v>
      </c>
      <c r="DT61" s="106">
        <v>0</v>
      </c>
      <c r="DU61" s="124">
        <v>1.1701524704039337</v>
      </c>
      <c r="DV61" s="106">
        <v>0</v>
      </c>
      <c r="DW61" s="106">
        <v>0</v>
      </c>
      <c r="DX61" s="106">
        <v>0</v>
      </c>
      <c r="DY61" s="106">
        <v>0</v>
      </c>
      <c r="DZ61" s="106">
        <v>0</v>
      </c>
      <c r="EA61" s="106">
        <v>0</v>
      </c>
      <c r="EB61" s="106">
        <v>0</v>
      </c>
      <c r="EC61" s="106">
        <v>0</v>
      </c>
      <c r="ED61" s="106">
        <v>0</v>
      </c>
      <c r="EE61" s="124">
        <v>0</v>
      </c>
      <c r="EF61" s="106">
        <v>0</v>
      </c>
      <c r="EG61" s="106">
        <v>0</v>
      </c>
      <c r="EH61" s="106">
        <v>0</v>
      </c>
      <c r="EI61" s="106">
        <v>0</v>
      </c>
      <c r="EJ61" s="106">
        <v>0</v>
      </c>
      <c r="EK61" s="106">
        <v>0</v>
      </c>
      <c r="EL61" s="106">
        <v>0</v>
      </c>
      <c r="EM61" s="106">
        <v>0</v>
      </c>
      <c r="EN61" s="106">
        <v>0</v>
      </c>
    </row>
    <row r="62" spans="2:144" outlineLevel="1" x14ac:dyDescent="0.25">
      <c r="B62" s="103"/>
      <c r="C62" s="104"/>
      <c r="D62" s="105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</row>
    <row r="63" spans="2:144" outlineLevel="1" x14ac:dyDescent="0.25">
      <c r="B63" s="108" t="s">
        <v>233</v>
      </c>
      <c r="C63" s="104" t="s">
        <v>234</v>
      </c>
      <c r="D63" s="105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</row>
    <row r="64" spans="2:144" outlineLevel="1" x14ac:dyDescent="0.25">
      <c r="B64" s="92"/>
      <c r="C64" s="104" t="s">
        <v>222</v>
      </c>
      <c r="D64" s="105" t="s">
        <v>235</v>
      </c>
      <c r="E64" s="101">
        <v>0</v>
      </c>
      <c r="F64" s="120">
        <v>31.180136589883087</v>
      </c>
      <c r="G64" s="120">
        <v>24.519863410116916</v>
      </c>
      <c r="H64" s="120">
        <v>55.7</v>
      </c>
      <c r="I64" s="120">
        <v>31.180136589883087</v>
      </c>
      <c r="J64" s="120">
        <v>24.519863410116916</v>
      </c>
      <c r="K64" s="120">
        <v>55.7</v>
      </c>
      <c r="L64" s="120">
        <v>31.180136589883087</v>
      </c>
      <c r="M64" s="120">
        <v>24.519863410116916</v>
      </c>
      <c r="N64" s="120">
        <v>55.7</v>
      </c>
      <c r="O64" s="101"/>
      <c r="P64" s="120">
        <v>31.180136589883087</v>
      </c>
      <c r="Q64" s="120">
        <v>24.519863410116916</v>
      </c>
      <c r="R64" s="120">
        <v>55.7</v>
      </c>
      <c r="S64" s="120">
        <v>31.180136589883087</v>
      </c>
      <c r="T64" s="120">
        <v>24.519863410116916</v>
      </c>
      <c r="U64" s="120">
        <v>55.7</v>
      </c>
      <c r="V64" s="120">
        <v>31.180136589883087</v>
      </c>
      <c r="W64" s="120">
        <v>24.519863410116916</v>
      </c>
      <c r="X64" s="120">
        <v>55.7</v>
      </c>
      <c r="Y64" s="101"/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01"/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01"/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  <c r="BC64" s="101"/>
      <c r="BD64" s="120">
        <v>0</v>
      </c>
      <c r="BE64" s="120">
        <v>0</v>
      </c>
      <c r="BF64" s="120">
        <v>0</v>
      </c>
      <c r="BG64" s="120">
        <v>0</v>
      </c>
      <c r="BH64" s="120">
        <v>0</v>
      </c>
      <c r="BI64" s="120">
        <v>0</v>
      </c>
      <c r="BJ64" s="120">
        <v>0</v>
      </c>
      <c r="BK64" s="120">
        <v>0</v>
      </c>
      <c r="BL64" s="120">
        <v>0</v>
      </c>
      <c r="BM64" s="101"/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01"/>
      <c r="BX64" s="120">
        <v>0</v>
      </c>
      <c r="BY64" s="120">
        <v>0</v>
      </c>
      <c r="BZ64" s="120">
        <v>0</v>
      </c>
      <c r="CA64" s="120">
        <v>0</v>
      </c>
      <c r="CB64" s="120">
        <v>0</v>
      </c>
      <c r="CC64" s="120">
        <v>0</v>
      </c>
      <c r="CD64" s="120">
        <v>0</v>
      </c>
      <c r="CE64" s="120">
        <v>0</v>
      </c>
      <c r="CF64" s="120">
        <v>0</v>
      </c>
      <c r="CG64" s="101"/>
      <c r="CH64" s="120">
        <v>0</v>
      </c>
      <c r="CI64" s="120">
        <v>0</v>
      </c>
      <c r="CJ64" s="120">
        <v>0</v>
      </c>
      <c r="CK64" s="120">
        <v>0</v>
      </c>
      <c r="CL64" s="120">
        <v>0</v>
      </c>
      <c r="CM64" s="120">
        <v>0</v>
      </c>
      <c r="CN64" s="120">
        <v>0</v>
      </c>
      <c r="CO64" s="120">
        <v>0</v>
      </c>
      <c r="CP64" s="120">
        <v>0</v>
      </c>
      <c r="CQ64" s="101"/>
      <c r="CR64" s="120">
        <v>0</v>
      </c>
      <c r="CS64" s="120">
        <v>0</v>
      </c>
      <c r="CT64" s="120">
        <v>0</v>
      </c>
      <c r="CU64" s="120">
        <v>0</v>
      </c>
      <c r="CV64" s="120">
        <v>0</v>
      </c>
      <c r="CW64" s="120">
        <v>0</v>
      </c>
      <c r="CX64" s="120">
        <v>0</v>
      </c>
      <c r="CY64" s="120">
        <v>0</v>
      </c>
      <c r="CZ64" s="120">
        <v>0</v>
      </c>
      <c r="DA64" s="101"/>
      <c r="DB64" s="120">
        <v>0</v>
      </c>
      <c r="DC64" s="120">
        <v>0</v>
      </c>
      <c r="DD64" s="120">
        <v>0</v>
      </c>
      <c r="DE64" s="120">
        <v>0</v>
      </c>
      <c r="DF64" s="120">
        <v>0</v>
      </c>
      <c r="DG64" s="120">
        <v>0</v>
      </c>
      <c r="DH64" s="120">
        <v>0</v>
      </c>
      <c r="DI64" s="120">
        <v>0</v>
      </c>
      <c r="DJ64" s="120">
        <v>0</v>
      </c>
      <c r="DK64" s="101"/>
      <c r="DL64" s="120">
        <v>0</v>
      </c>
      <c r="DM64" s="120">
        <v>0</v>
      </c>
      <c r="DN64" s="120">
        <v>0</v>
      </c>
      <c r="DO64" s="120">
        <v>0</v>
      </c>
      <c r="DP64" s="120">
        <v>0</v>
      </c>
      <c r="DQ64" s="120">
        <v>0</v>
      </c>
      <c r="DR64" s="120">
        <v>0</v>
      </c>
      <c r="DS64" s="120">
        <v>0</v>
      </c>
      <c r="DT64" s="120">
        <v>0</v>
      </c>
      <c r="DU64" s="101"/>
      <c r="DV64" s="120">
        <v>0</v>
      </c>
      <c r="DW64" s="120">
        <v>0</v>
      </c>
      <c r="DX64" s="120">
        <v>0</v>
      </c>
      <c r="DY64" s="120">
        <v>0</v>
      </c>
      <c r="DZ64" s="120">
        <v>0</v>
      </c>
      <c r="EA64" s="120">
        <v>0</v>
      </c>
      <c r="EB64" s="120">
        <v>0</v>
      </c>
      <c r="EC64" s="120">
        <v>0</v>
      </c>
      <c r="ED64" s="120">
        <v>0</v>
      </c>
      <c r="EE64" s="101"/>
      <c r="EF64" s="120">
        <v>0</v>
      </c>
      <c r="EG64" s="120">
        <v>0</v>
      </c>
      <c r="EH64" s="120">
        <v>0</v>
      </c>
      <c r="EI64" s="120">
        <v>0</v>
      </c>
      <c r="EJ64" s="120">
        <v>0</v>
      </c>
      <c r="EK64" s="120">
        <v>0</v>
      </c>
      <c r="EL64" s="120">
        <v>0</v>
      </c>
      <c r="EM64" s="120">
        <v>0</v>
      </c>
      <c r="EN64" s="120">
        <v>0</v>
      </c>
    </row>
    <row r="65" spans="2:144" outlineLevel="1" x14ac:dyDescent="0.25">
      <c r="B65" s="92"/>
      <c r="C65" s="104" t="s">
        <v>223</v>
      </c>
      <c r="D65" s="105" t="s">
        <v>235</v>
      </c>
      <c r="E65" s="111">
        <v>1.11527523</v>
      </c>
      <c r="F65" s="120">
        <v>3.9123229354494877</v>
      </c>
      <c r="G65" s="120">
        <v>1.4876770645505126</v>
      </c>
      <c r="H65" s="120">
        <v>5.4</v>
      </c>
      <c r="I65" s="120">
        <v>3.9123229354494877</v>
      </c>
      <c r="J65" s="120">
        <v>1.4876770645505126</v>
      </c>
      <c r="K65" s="120">
        <v>5.4</v>
      </c>
      <c r="L65" s="120">
        <v>3.9123229354494877</v>
      </c>
      <c r="M65" s="120">
        <v>1.4876770645505126</v>
      </c>
      <c r="N65" s="120">
        <v>5.4</v>
      </c>
      <c r="O65" s="111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11">
        <v>0</v>
      </c>
      <c r="Z65" s="120">
        <v>2.7241567912488605</v>
      </c>
      <c r="AA65" s="120">
        <v>0.37584320875113958</v>
      </c>
      <c r="AB65" s="120">
        <v>3.1</v>
      </c>
      <c r="AC65" s="120">
        <v>2.7241567912488605</v>
      </c>
      <c r="AD65" s="120">
        <v>0.37584320875113958</v>
      </c>
      <c r="AE65" s="120">
        <v>3.1</v>
      </c>
      <c r="AF65" s="120">
        <v>2.7241567912488605</v>
      </c>
      <c r="AG65" s="120">
        <v>0.37584320875113958</v>
      </c>
      <c r="AH65" s="120">
        <v>3.1</v>
      </c>
      <c r="AI65" s="111">
        <v>0</v>
      </c>
      <c r="AJ65" s="120">
        <v>0.2</v>
      </c>
      <c r="AK65" s="120">
        <v>0</v>
      </c>
      <c r="AL65" s="120">
        <v>0.2</v>
      </c>
      <c r="AM65" s="120">
        <v>0.2</v>
      </c>
      <c r="AN65" s="120">
        <v>0</v>
      </c>
      <c r="AO65" s="120">
        <v>0.2</v>
      </c>
      <c r="AP65" s="120">
        <v>0.2</v>
      </c>
      <c r="AQ65" s="120">
        <v>0</v>
      </c>
      <c r="AR65" s="120">
        <v>0.2</v>
      </c>
      <c r="AS65" s="111">
        <v>0</v>
      </c>
      <c r="AT65" s="120">
        <v>0.18816614420062699</v>
      </c>
      <c r="AU65" s="120">
        <v>0.51183385579937313</v>
      </c>
      <c r="AV65" s="120">
        <v>0.70000000000000018</v>
      </c>
      <c r="AW65" s="120">
        <v>0.18816614420062699</v>
      </c>
      <c r="AX65" s="120">
        <v>0.51183385579937313</v>
      </c>
      <c r="AY65" s="120">
        <v>0.70000000000000018</v>
      </c>
      <c r="AZ65" s="120">
        <v>0.18816614420062699</v>
      </c>
      <c r="BA65" s="120">
        <v>0.51183385579937313</v>
      </c>
      <c r="BB65" s="120">
        <v>0.70000000000000018</v>
      </c>
      <c r="BC65" s="111">
        <v>0</v>
      </c>
      <c r="BD65" s="120">
        <v>0</v>
      </c>
      <c r="BE65" s="120">
        <v>0</v>
      </c>
      <c r="BF65" s="120">
        <v>0</v>
      </c>
      <c r="BG65" s="120">
        <v>0</v>
      </c>
      <c r="BH65" s="120">
        <v>0</v>
      </c>
      <c r="BI65" s="120">
        <v>0</v>
      </c>
      <c r="BJ65" s="120">
        <v>0</v>
      </c>
      <c r="BK65" s="120">
        <v>0</v>
      </c>
      <c r="BL65" s="120">
        <v>0</v>
      </c>
      <c r="BM65" s="111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11">
        <v>0</v>
      </c>
      <c r="BX65" s="120">
        <v>0</v>
      </c>
      <c r="BY65" s="120">
        <v>0</v>
      </c>
      <c r="BZ65" s="120">
        <v>0</v>
      </c>
      <c r="CA65" s="120">
        <v>0</v>
      </c>
      <c r="CB65" s="120">
        <v>0</v>
      </c>
      <c r="CC65" s="120">
        <v>0</v>
      </c>
      <c r="CD65" s="120">
        <v>0</v>
      </c>
      <c r="CE65" s="120">
        <v>0</v>
      </c>
      <c r="CF65" s="120">
        <v>0</v>
      </c>
      <c r="CG65" s="111">
        <v>0</v>
      </c>
      <c r="CH65" s="120">
        <v>0</v>
      </c>
      <c r="CI65" s="120">
        <v>0</v>
      </c>
      <c r="CJ65" s="120">
        <v>0</v>
      </c>
      <c r="CK65" s="120">
        <v>0</v>
      </c>
      <c r="CL65" s="120">
        <v>0</v>
      </c>
      <c r="CM65" s="120">
        <v>0</v>
      </c>
      <c r="CN65" s="120">
        <v>0</v>
      </c>
      <c r="CO65" s="120">
        <v>0</v>
      </c>
      <c r="CP65" s="120">
        <v>0</v>
      </c>
      <c r="CQ65" s="111">
        <v>1.11527523</v>
      </c>
      <c r="CR65" s="120">
        <v>0</v>
      </c>
      <c r="CS65" s="120">
        <v>0.6</v>
      </c>
      <c r="CT65" s="120">
        <v>0.6</v>
      </c>
      <c r="CU65" s="120">
        <v>0</v>
      </c>
      <c r="CV65" s="120">
        <v>0.6</v>
      </c>
      <c r="CW65" s="120">
        <v>0.6</v>
      </c>
      <c r="CX65" s="120">
        <v>0</v>
      </c>
      <c r="CY65" s="120">
        <v>0.6</v>
      </c>
      <c r="CZ65" s="120">
        <v>0.6</v>
      </c>
      <c r="DA65" s="111">
        <v>0</v>
      </c>
      <c r="DB65" s="120">
        <v>0</v>
      </c>
      <c r="DC65" s="120">
        <v>0</v>
      </c>
      <c r="DD65" s="120">
        <v>0</v>
      </c>
      <c r="DE65" s="120">
        <v>0</v>
      </c>
      <c r="DF65" s="120">
        <v>0</v>
      </c>
      <c r="DG65" s="120">
        <v>0</v>
      </c>
      <c r="DH65" s="120">
        <v>0</v>
      </c>
      <c r="DI65" s="120">
        <v>0</v>
      </c>
      <c r="DJ65" s="120">
        <v>0</v>
      </c>
      <c r="DK65" s="111">
        <v>0</v>
      </c>
      <c r="DL65" s="120">
        <v>0.16</v>
      </c>
      <c r="DM65" s="120">
        <v>0</v>
      </c>
      <c r="DN65" s="120">
        <v>0.16</v>
      </c>
      <c r="DO65" s="120">
        <v>0.16</v>
      </c>
      <c r="DP65" s="120">
        <v>0</v>
      </c>
      <c r="DQ65" s="120">
        <v>0.16</v>
      </c>
      <c r="DR65" s="120">
        <v>0.16</v>
      </c>
      <c r="DS65" s="120">
        <v>0</v>
      </c>
      <c r="DT65" s="120">
        <v>0.16</v>
      </c>
      <c r="DU65" s="111">
        <v>0</v>
      </c>
      <c r="DV65" s="120">
        <v>0.64000000000000012</v>
      </c>
      <c r="DW65" s="120">
        <v>0</v>
      </c>
      <c r="DX65" s="120">
        <v>0.64000000000000012</v>
      </c>
      <c r="DY65" s="120">
        <v>0.64000000000000012</v>
      </c>
      <c r="DZ65" s="120">
        <v>0</v>
      </c>
      <c r="EA65" s="120">
        <v>0.64000000000000012</v>
      </c>
      <c r="EB65" s="120">
        <v>0.64000000000000012</v>
      </c>
      <c r="EC65" s="120">
        <v>0</v>
      </c>
      <c r="ED65" s="120">
        <v>0.64000000000000012</v>
      </c>
      <c r="EE65" s="111">
        <v>0</v>
      </c>
      <c r="EF65" s="120">
        <v>0</v>
      </c>
      <c r="EG65" s="120">
        <v>0</v>
      </c>
      <c r="EH65" s="120">
        <v>0</v>
      </c>
      <c r="EI65" s="120">
        <v>0</v>
      </c>
      <c r="EJ65" s="120">
        <v>0</v>
      </c>
      <c r="EK65" s="120">
        <v>0</v>
      </c>
      <c r="EL65" s="120">
        <v>0</v>
      </c>
      <c r="EM65" s="120">
        <v>0</v>
      </c>
      <c r="EN65" s="120">
        <v>0</v>
      </c>
    </row>
    <row r="66" spans="2:144" outlineLevel="1" x14ac:dyDescent="0.25">
      <c r="B66" s="92"/>
      <c r="C66" s="104" t="s">
        <v>224</v>
      </c>
      <c r="D66" s="105" t="s">
        <v>236</v>
      </c>
      <c r="E66" s="106">
        <v>5523.82497822</v>
      </c>
      <c r="F66" s="106">
        <v>3093.1929999999998</v>
      </c>
      <c r="G66" s="106">
        <v>2610.5440000000003</v>
      </c>
      <c r="H66" s="106">
        <v>5703.7369999999992</v>
      </c>
      <c r="I66" s="106">
        <v>3093.1929999999998</v>
      </c>
      <c r="J66" s="106">
        <v>2610.5440000000003</v>
      </c>
      <c r="K66" s="106">
        <v>5703.7369999999992</v>
      </c>
      <c r="L66" s="106">
        <v>3093.1929999999998</v>
      </c>
      <c r="M66" s="106">
        <v>2610.5440000000003</v>
      </c>
      <c r="N66" s="106">
        <v>5703.7369999999992</v>
      </c>
      <c r="O66" s="106">
        <v>939.99094635999995</v>
      </c>
      <c r="P66" s="106">
        <v>464.63900000000001</v>
      </c>
      <c r="Q66" s="106">
        <v>458.14799999999997</v>
      </c>
      <c r="R66" s="106">
        <v>922.78699999999992</v>
      </c>
      <c r="S66" s="106">
        <v>464.63900000000001</v>
      </c>
      <c r="T66" s="106">
        <v>458.14799999999997</v>
      </c>
      <c r="U66" s="106">
        <v>922.78699999999992</v>
      </c>
      <c r="V66" s="106">
        <v>464.63900000000001</v>
      </c>
      <c r="W66" s="106">
        <v>458.14799999999997</v>
      </c>
      <c r="X66" s="106">
        <v>922.78699999999992</v>
      </c>
      <c r="Y66" s="106">
        <v>1614.5685236599998</v>
      </c>
      <c r="Z66" s="106">
        <v>925.75599999999997</v>
      </c>
      <c r="AA66" s="106">
        <v>726.65099999999995</v>
      </c>
      <c r="AB66" s="106">
        <v>1652.4070000000002</v>
      </c>
      <c r="AC66" s="106">
        <v>925.75599999999997</v>
      </c>
      <c r="AD66" s="106">
        <v>726.65099999999995</v>
      </c>
      <c r="AE66" s="106">
        <v>1652.4070000000002</v>
      </c>
      <c r="AF66" s="106">
        <v>925.75599999999997</v>
      </c>
      <c r="AG66" s="106">
        <v>726.65099999999995</v>
      </c>
      <c r="AH66" s="106">
        <v>1652.4070000000002</v>
      </c>
      <c r="AI66" s="106">
        <v>893.56758030999981</v>
      </c>
      <c r="AJ66" s="106">
        <v>501.12399999999997</v>
      </c>
      <c r="AK66" s="106">
        <v>441.40699999999998</v>
      </c>
      <c r="AL66" s="106">
        <v>942.53099999999995</v>
      </c>
      <c r="AM66" s="106">
        <v>501.12399999999997</v>
      </c>
      <c r="AN66" s="106">
        <v>441.40699999999998</v>
      </c>
      <c r="AO66" s="106">
        <v>942.53099999999995</v>
      </c>
      <c r="AP66" s="106">
        <v>501.12399999999997</v>
      </c>
      <c r="AQ66" s="106">
        <v>441.40699999999998</v>
      </c>
      <c r="AR66" s="106">
        <v>942.53099999999995</v>
      </c>
      <c r="AS66" s="106">
        <v>261.03197589999996</v>
      </c>
      <c r="AT66" s="106">
        <v>157.00200000000001</v>
      </c>
      <c r="AU66" s="106">
        <v>139.54599999999999</v>
      </c>
      <c r="AV66" s="106">
        <v>296.548</v>
      </c>
      <c r="AW66" s="106">
        <v>157.00200000000001</v>
      </c>
      <c r="AX66" s="106">
        <v>139.54599999999999</v>
      </c>
      <c r="AY66" s="106">
        <v>296.548</v>
      </c>
      <c r="AZ66" s="106">
        <v>157.00200000000001</v>
      </c>
      <c r="BA66" s="106">
        <v>139.54599999999999</v>
      </c>
      <c r="BB66" s="106">
        <v>296.548</v>
      </c>
      <c r="BC66" s="106">
        <v>64.485813146666658</v>
      </c>
      <c r="BD66" s="106">
        <v>43.201999999999998</v>
      </c>
      <c r="BE66" s="106">
        <v>40.732999999999997</v>
      </c>
      <c r="BF66" s="106">
        <v>83.935000000000002</v>
      </c>
      <c r="BG66" s="106">
        <v>43.201999999999998</v>
      </c>
      <c r="BH66" s="106">
        <v>40.732999999999997</v>
      </c>
      <c r="BI66" s="106">
        <v>83.935000000000002</v>
      </c>
      <c r="BJ66" s="106">
        <v>43.201999999999998</v>
      </c>
      <c r="BK66" s="106">
        <v>40.732999999999997</v>
      </c>
      <c r="BL66" s="106">
        <v>83.935000000000002</v>
      </c>
      <c r="BM66" s="106">
        <v>64.485813146666658</v>
      </c>
      <c r="BN66" s="106">
        <v>42.760999999999996</v>
      </c>
      <c r="BO66" s="106">
        <v>39.494999999999997</v>
      </c>
      <c r="BP66" s="106">
        <v>82.256</v>
      </c>
      <c r="BQ66" s="106">
        <v>42.760999999999996</v>
      </c>
      <c r="BR66" s="106">
        <v>39.494999999999997</v>
      </c>
      <c r="BS66" s="106">
        <v>82.256</v>
      </c>
      <c r="BT66" s="106">
        <v>42.760999999999996</v>
      </c>
      <c r="BU66" s="106">
        <v>39.494999999999997</v>
      </c>
      <c r="BV66" s="106">
        <v>82.256</v>
      </c>
      <c r="BW66" s="106">
        <v>64.485813146666672</v>
      </c>
      <c r="BX66" s="106">
        <v>42.253</v>
      </c>
      <c r="BY66" s="106">
        <v>38.87700000000001</v>
      </c>
      <c r="BZ66" s="106">
        <v>81.13000000000001</v>
      </c>
      <c r="CA66" s="106">
        <v>42.253</v>
      </c>
      <c r="CB66" s="106">
        <v>38.87700000000001</v>
      </c>
      <c r="CC66" s="106">
        <v>81.13000000000001</v>
      </c>
      <c r="CD66" s="106">
        <v>42.253</v>
      </c>
      <c r="CE66" s="106">
        <v>38.87700000000001</v>
      </c>
      <c r="CF66" s="106">
        <v>81.13000000000001</v>
      </c>
      <c r="CG66" s="106">
        <v>417.49061207999995</v>
      </c>
      <c r="CH66" s="106">
        <v>238.29500000000002</v>
      </c>
      <c r="CI66" s="106">
        <v>184.20500000000001</v>
      </c>
      <c r="CJ66" s="106">
        <v>422.5</v>
      </c>
      <c r="CK66" s="106">
        <v>238.29500000000002</v>
      </c>
      <c r="CL66" s="106">
        <v>184.20500000000001</v>
      </c>
      <c r="CM66" s="106">
        <v>422.5</v>
      </c>
      <c r="CN66" s="106">
        <v>238.29500000000002</v>
      </c>
      <c r="CO66" s="106">
        <v>184.20500000000001</v>
      </c>
      <c r="CP66" s="106">
        <v>422.5</v>
      </c>
      <c r="CQ66" s="106">
        <v>337.97702814999997</v>
      </c>
      <c r="CR66" s="106">
        <v>175.21100000000001</v>
      </c>
      <c r="CS66" s="106">
        <v>162.78800000000001</v>
      </c>
      <c r="CT66" s="106">
        <v>337.99900000000002</v>
      </c>
      <c r="CU66" s="106">
        <v>175.21100000000001</v>
      </c>
      <c r="CV66" s="106">
        <v>162.78800000000001</v>
      </c>
      <c r="CW66" s="106">
        <v>337.99900000000002</v>
      </c>
      <c r="CX66" s="106">
        <v>175.21100000000001</v>
      </c>
      <c r="CY66" s="106">
        <v>162.78800000000001</v>
      </c>
      <c r="CZ66" s="106">
        <v>337.99900000000002</v>
      </c>
      <c r="DA66" s="106">
        <v>296.09347085999997</v>
      </c>
      <c r="DB66" s="106">
        <v>166.37199999999999</v>
      </c>
      <c r="DC66" s="106">
        <v>148.886</v>
      </c>
      <c r="DD66" s="106">
        <v>315.25799999999998</v>
      </c>
      <c r="DE66" s="106">
        <v>166.37199999999999</v>
      </c>
      <c r="DF66" s="106">
        <v>148.886</v>
      </c>
      <c r="DG66" s="106">
        <v>315.25799999999998</v>
      </c>
      <c r="DH66" s="106">
        <v>166.37199999999999</v>
      </c>
      <c r="DI66" s="106">
        <v>148.886</v>
      </c>
      <c r="DJ66" s="106">
        <v>315.25799999999998</v>
      </c>
      <c r="DK66" s="106">
        <v>96.735333794860438</v>
      </c>
      <c r="DL66" s="106">
        <v>55.33</v>
      </c>
      <c r="DM66" s="106">
        <v>39.457999999999998</v>
      </c>
      <c r="DN66" s="106">
        <v>94.788000000000011</v>
      </c>
      <c r="DO66" s="106">
        <v>55.33</v>
      </c>
      <c r="DP66" s="106">
        <v>39.457999999999998</v>
      </c>
      <c r="DQ66" s="106">
        <v>94.788000000000011</v>
      </c>
      <c r="DR66" s="106">
        <v>55.33</v>
      </c>
      <c r="DS66" s="106">
        <v>39.457999999999998</v>
      </c>
      <c r="DT66" s="106">
        <v>94.788000000000011</v>
      </c>
      <c r="DU66" s="106">
        <v>365.33486434513952</v>
      </c>
      <c r="DV66" s="106">
        <v>215.57699999999997</v>
      </c>
      <c r="DW66" s="106">
        <v>142.36500000000001</v>
      </c>
      <c r="DX66" s="106">
        <v>357.94200000000001</v>
      </c>
      <c r="DY66" s="106">
        <v>215.57699999999997</v>
      </c>
      <c r="DZ66" s="106">
        <v>142.36500000000001</v>
      </c>
      <c r="EA66" s="106">
        <v>357.94200000000001</v>
      </c>
      <c r="EB66" s="106">
        <v>215.57699999999997</v>
      </c>
      <c r="EC66" s="106">
        <v>142.36500000000001</v>
      </c>
      <c r="ED66" s="106">
        <v>357.94200000000001</v>
      </c>
      <c r="EE66" s="106">
        <v>107.57720331999998</v>
      </c>
      <c r="EF66" s="106">
        <v>65.670999999999992</v>
      </c>
      <c r="EG66" s="106">
        <v>47.984999999999999</v>
      </c>
      <c r="EH66" s="106">
        <v>113.65599999999999</v>
      </c>
      <c r="EI66" s="106">
        <v>65.670999999999992</v>
      </c>
      <c r="EJ66" s="106">
        <v>47.984999999999999</v>
      </c>
      <c r="EK66" s="106">
        <v>113.65599999999999</v>
      </c>
      <c r="EL66" s="106">
        <v>65.670999999999992</v>
      </c>
      <c r="EM66" s="106">
        <v>47.984999999999999</v>
      </c>
      <c r="EN66" s="106">
        <v>113.65599999999999</v>
      </c>
    </row>
    <row r="67" spans="2:144" outlineLevel="1" x14ac:dyDescent="0.25">
      <c r="B67" s="92"/>
      <c r="C67" s="121" t="s">
        <v>225</v>
      </c>
      <c r="D67" s="105" t="s">
        <v>236</v>
      </c>
      <c r="E67" s="111">
        <v>4173.9299800899998</v>
      </c>
      <c r="F67" s="120">
        <v>2598.7723509353536</v>
      </c>
      <c r="G67" s="120">
        <v>2191.3556073881132</v>
      </c>
      <c r="H67" s="120">
        <v>4790.1279583234664</v>
      </c>
      <c r="I67" s="120">
        <v>2598.7723509353536</v>
      </c>
      <c r="J67" s="120">
        <v>2191.3556073881132</v>
      </c>
      <c r="K67" s="120">
        <v>4790.1279583234664</v>
      </c>
      <c r="L67" s="120">
        <v>2598.7723509353536</v>
      </c>
      <c r="M67" s="120">
        <v>2191.3556073881132</v>
      </c>
      <c r="N67" s="120">
        <v>4790.1279583234664</v>
      </c>
      <c r="O67" s="111">
        <v>786.43131219999998</v>
      </c>
      <c r="P67" s="120">
        <v>399.241740468861</v>
      </c>
      <c r="Q67" s="120">
        <v>381.53787710158656</v>
      </c>
      <c r="R67" s="120">
        <v>780.7796175704475</v>
      </c>
      <c r="S67" s="120">
        <v>399.241740468861</v>
      </c>
      <c r="T67" s="120">
        <v>381.53787710158656</v>
      </c>
      <c r="U67" s="120">
        <v>780.7796175704475</v>
      </c>
      <c r="V67" s="120">
        <v>399.241740468861</v>
      </c>
      <c r="W67" s="120">
        <v>381.53787710158656</v>
      </c>
      <c r="X67" s="120">
        <v>780.7796175704475</v>
      </c>
      <c r="Y67" s="111">
        <v>1358.4751034899998</v>
      </c>
      <c r="Z67" s="120">
        <v>800.1194260004736</v>
      </c>
      <c r="AA67" s="120">
        <v>642.50477859341697</v>
      </c>
      <c r="AB67" s="120">
        <v>1442.6242045938907</v>
      </c>
      <c r="AC67" s="120">
        <v>800.1194260004736</v>
      </c>
      <c r="AD67" s="120">
        <v>642.50477859341697</v>
      </c>
      <c r="AE67" s="120">
        <v>1442.6242045938907</v>
      </c>
      <c r="AF67" s="120">
        <v>800.1194260004736</v>
      </c>
      <c r="AG67" s="120">
        <v>642.50477859341697</v>
      </c>
      <c r="AH67" s="120">
        <v>1442.6242045938907</v>
      </c>
      <c r="AI67" s="111">
        <v>367.94987080999994</v>
      </c>
      <c r="AJ67" s="120">
        <v>403.69293866919259</v>
      </c>
      <c r="AK67" s="120">
        <v>370.4102562159602</v>
      </c>
      <c r="AL67" s="120">
        <v>774.10319488515279</v>
      </c>
      <c r="AM67" s="120">
        <v>403.69293866919259</v>
      </c>
      <c r="AN67" s="120">
        <v>370.4102562159602</v>
      </c>
      <c r="AO67" s="120">
        <v>774.10319488515279</v>
      </c>
      <c r="AP67" s="120">
        <v>403.69293866919259</v>
      </c>
      <c r="AQ67" s="120">
        <v>370.4102562159602</v>
      </c>
      <c r="AR67" s="120">
        <v>774.10319488515279</v>
      </c>
      <c r="AS67" s="111">
        <v>0</v>
      </c>
      <c r="AT67" s="120">
        <v>98.51614115169096</v>
      </c>
      <c r="AU67" s="120">
        <v>92.475725034429672</v>
      </c>
      <c r="AV67" s="120">
        <v>190.99186618612063</v>
      </c>
      <c r="AW67" s="120">
        <v>98.51614115169096</v>
      </c>
      <c r="AX67" s="120">
        <v>92.475725034429672</v>
      </c>
      <c r="AY67" s="120">
        <v>190.99186618612063</v>
      </c>
      <c r="AZ67" s="120">
        <v>98.51614115169096</v>
      </c>
      <c r="BA67" s="120">
        <v>92.475725034429672</v>
      </c>
      <c r="BB67" s="120">
        <v>190.99186618612063</v>
      </c>
      <c r="BC67" s="111">
        <v>64.485813146666658</v>
      </c>
      <c r="BD67" s="120">
        <v>24.764865830516637</v>
      </c>
      <c r="BE67" s="120">
        <v>25.176133714980871</v>
      </c>
      <c r="BF67" s="120">
        <v>49.940999545497505</v>
      </c>
      <c r="BG67" s="120">
        <v>24.764865830516637</v>
      </c>
      <c r="BH67" s="120">
        <v>25.176133714980871</v>
      </c>
      <c r="BI67" s="120">
        <v>49.940999545497505</v>
      </c>
      <c r="BJ67" s="120">
        <v>24.764865830516637</v>
      </c>
      <c r="BK67" s="120">
        <v>25.176133714980871</v>
      </c>
      <c r="BL67" s="120">
        <v>49.940999545497505</v>
      </c>
      <c r="BM67" s="111">
        <v>64.485813146666658</v>
      </c>
      <c r="BN67" s="120">
        <v>23.671966614822836</v>
      </c>
      <c r="BO67" s="120">
        <v>25.73309006282571</v>
      </c>
      <c r="BP67" s="120">
        <v>49.405056677648545</v>
      </c>
      <c r="BQ67" s="120">
        <v>23.671966614822836</v>
      </c>
      <c r="BR67" s="120">
        <v>25.73309006282571</v>
      </c>
      <c r="BS67" s="120">
        <v>49.405056677648545</v>
      </c>
      <c r="BT67" s="120">
        <v>23.671966614822836</v>
      </c>
      <c r="BU67" s="120">
        <v>25.73309006282571</v>
      </c>
      <c r="BV67" s="120">
        <v>49.405056677648545</v>
      </c>
      <c r="BW67" s="111">
        <v>64.485813146666672</v>
      </c>
      <c r="BX67" s="120">
        <v>23.726726616088143</v>
      </c>
      <c r="BY67" s="120">
        <v>24.998852040238258</v>
      </c>
      <c r="BZ67" s="120">
        <v>48.725578656326405</v>
      </c>
      <c r="CA67" s="120">
        <v>23.726726616088143</v>
      </c>
      <c r="CB67" s="120">
        <v>24.998852040238258</v>
      </c>
      <c r="CC67" s="120">
        <v>48.725578656326405</v>
      </c>
      <c r="CD67" s="120">
        <v>23.726726616088143</v>
      </c>
      <c r="CE67" s="120">
        <v>24.998852040238258</v>
      </c>
      <c r="CF67" s="120">
        <v>48.725578656326405</v>
      </c>
      <c r="CG67" s="111">
        <v>339.07395106999996</v>
      </c>
      <c r="CH67" s="120">
        <v>222.83064456547481</v>
      </c>
      <c r="CI67" s="120">
        <v>167.02530689083591</v>
      </c>
      <c r="CJ67" s="120">
        <v>389.85595145631072</v>
      </c>
      <c r="CK67" s="120">
        <v>222.83064456547481</v>
      </c>
      <c r="CL67" s="120">
        <v>167.02530689083591</v>
      </c>
      <c r="CM67" s="120">
        <v>389.85595145631072</v>
      </c>
      <c r="CN67" s="120">
        <v>222.83064456547481</v>
      </c>
      <c r="CO67" s="120">
        <v>167.02530689083591</v>
      </c>
      <c r="CP67" s="120">
        <v>389.85595145631072</v>
      </c>
      <c r="CQ67" s="111">
        <v>337.97702814999997</v>
      </c>
      <c r="CR67" s="120">
        <v>141.31379792702731</v>
      </c>
      <c r="CS67" s="120">
        <v>124.71868784286396</v>
      </c>
      <c r="CT67" s="120">
        <v>266.03248576989125</v>
      </c>
      <c r="CU67" s="120">
        <v>141.31379792702731</v>
      </c>
      <c r="CV67" s="120">
        <v>124.71868784286396</v>
      </c>
      <c r="CW67" s="120">
        <v>266.03248576989125</v>
      </c>
      <c r="CX67" s="120">
        <v>141.31379792702731</v>
      </c>
      <c r="CY67" s="120">
        <v>124.71868784286396</v>
      </c>
      <c r="CZ67" s="120">
        <v>266.03248576989125</v>
      </c>
      <c r="DA67" s="111">
        <v>296.09347085999997</v>
      </c>
      <c r="DB67" s="120">
        <v>129.29946468249196</v>
      </c>
      <c r="DC67" s="120">
        <v>106.96689989097456</v>
      </c>
      <c r="DD67" s="120">
        <v>236.26636457346652</v>
      </c>
      <c r="DE67" s="120">
        <v>129.29946468249196</v>
      </c>
      <c r="DF67" s="120">
        <v>106.96689989097456</v>
      </c>
      <c r="DG67" s="120">
        <v>236.26636457346652</v>
      </c>
      <c r="DH67" s="120">
        <v>129.29946468249196</v>
      </c>
      <c r="DI67" s="120">
        <v>106.96689989097456</v>
      </c>
      <c r="DJ67" s="120">
        <v>236.26636457346652</v>
      </c>
      <c r="DK67" s="111">
        <v>80.997169905428322</v>
      </c>
      <c r="DL67" s="120">
        <v>54.271410431202206</v>
      </c>
      <c r="DM67" s="120">
        <v>39.457999999999998</v>
      </c>
      <c r="DN67" s="120">
        <v>93.729410431202211</v>
      </c>
      <c r="DO67" s="120">
        <v>54.271410431202206</v>
      </c>
      <c r="DP67" s="120">
        <v>39.457999999999998</v>
      </c>
      <c r="DQ67" s="120">
        <v>93.729410431202211</v>
      </c>
      <c r="DR67" s="120">
        <v>54.271410431202206</v>
      </c>
      <c r="DS67" s="120">
        <v>39.457999999999998</v>
      </c>
      <c r="DT67" s="120">
        <v>93.729410431202211</v>
      </c>
      <c r="DU67" s="111">
        <v>305.89743084457166</v>
      </c>
      <c r="DV67" s="120">
        <v>211.65222797751196</v>
      </c>
      <c r="DW67" s="120">
        <v>142.36500000000001</v>
      </c>
      <c r="DX67" s="120">
        <v>354.01722797751199</v>
      </c>
      <c r="DY67" s="120">
        <v>211.65222797751196</v>
      </c>
      <c r="DZ67" s="120">
        <v>142.36500000000001</v>
      </c>
      <c r="EA67" s="120">
        <v>354.01722797751199</v>
      </c>
      <c r="EB67" s="120">
        <v>211.65222797751196</v>
      </c>
      <c r="EC67" s="120">
        <v>142.36500000000001</v>
      </c>
      <c r="ED67" s="120">
        <v>354.01722797751199</v>
      </c>
      <c r="EE67" s="111">
        <v>107.57720331999998</v>
      </c>
      <c r="EF67" s="120">
        <v>65.670999999999992</v>
      </c>
      <c r="EG67" s="120">
        <v>47.984999999999999</v>
      </c>
      <c r="EH67" s="120">
        <v>113.65599999999999</v>
      </c>
      <c r="EI67" s="120">
        <v>65.670999999999992</v>
      </c>
      <c r="EJ67" s="120">
        <v>47.984999999999999</v>
      </c>
      <c r="EK67" s="120">
        <v>113.65599999999999</v>
      </c>
      <c r="EL67" s="120">
        <v>65.670999999999992</v>
      </c>
      <c r="EM67" s="120">
        <v>47.984999999999999</v>
      </c>
      <c r="EN67" s="120">
        <v>113.65599999999999</v>
      </c>
    </row>
    <row r="68" spans="2:144" outlineLevel="1" x14ac:dyDescent="0.25">
      <c r="B68" s="92"/>
      <c r="C68" s="121" t="s">
        <v>226</v>
      </c>
      <c r="D68" s="105" t="s">
        <v>236</v>
      </c>
      <c r="E68" s="101">
        <v>0</v>
      </c>
      <c r="F68" s="120">
        <v>494.42064906464594</v>
      </c>
      <c r="G68" s="120">
        <v>419.18839261188714</v>
      </c>
      <c r="H68" s="120">
        <v>913.60904167653302</v>
      </c>
      <c r="I68" s="120">
        <v>494.42064906464594</v>
      </c>
      <c r="J68" s="120">
        <v>419.18839261188714</v>
      </c>
      <c r="K68" s="120">
        <v>913.60904167653302</v>
      </c>
      <c r="L68" s="120">
        <v>494.42064906464594</v>
      </c>
      <c r="M68" s="120">
        <v>419.18839261188714</v>
      </c>
      <c r="N68" s="120">
        <v>913.60904167653302</v>
      </c>
      <c r="O68" s="101"/>
      <c r="P68" s="120">
        <v>65.397259531138985</v>
      </c>
      <c r="Q68" s="120">
        <v>76.610122898413408</v>
      </c>
      <c r="R68" s="120">
        <v>142.00738242955239</v>
      </c>
      <c r="S68" s="120">
        <v>65.397259531138985</v>
      </c>
      <c r="T68" s="120">
        <v>76.610122898413408</v>
      </c>
      <c r="U68" s="120">
        <v>142.00738242955239</v>
      </c>
      <c r="V68" s="120">
        <v>65.397259531138985</v>
      </c>
      <c r="W68" s="120">
        <v>76.610122898413408</v>
      </c>
      <c r="X68" s="120">
        <v>142.00738242955239</v>
      </c>
      <c r="Y68" s="101"/>
      <c r="Z68" s="120">
        <v>125.63657399952641</v>
      </c>
      <c r="AA68" s="120">
        <v>84.14622140658301</v>
      </c>
      <c r="AB68" s="120">
        <v>209.78279540610941</v>
      </c>
      <c r="AC68" s="120">
        <v>125.63657399952641</v>
      </c>
      <c r="AD68" s="120">
        <v>84.14622140658301</v>
      </c>
      <c r="AE68" s="120">
        <v>209.78279540610941</v>
      </c>
      <c r="AF68" s="120">
        <v>125.63657399952641</v>
      </c>
      <c r="AG68" s="120">
        <v>84.14622140658301</v>
      </c>
      <c r="AH68" s="120">
        <v>209.78279540610941</v>
      </c>
      <c r="AI68" s="101"/>
      <c r="AJ68" s="120">
        <v>97.431061330807381</v>
      </c>
      <c r="AK68" s="120">
        <v>70.996743784039779</v>
      </c>
      <c r="AL68" s="120">
        <v>168.42780511484716</v>
      </c>
      <c r="AM68" s="120">
        <v>97.431061330807381</v>
      </c>
      <c r="AN68" s="120">
        <v>70.996743784039779</v>
      </c>
      <c r="AO68" s="120">
        <v>168.42780511484716</v>
      </c>
      <c r="AP68" s="120">
        <v>97.431061330807381</v>
      </c>
      <c r="AQ68" s="120">
        <v>70.996743784039779</v>
      </c>
      <c r="AR68" s="120">
        <v>168.42780511484716</v>
      </c>
      <c r="AS68" s="101"/>
      <c r="AT68" s="120">
        <v>58.48585884830905</v>
      </c>
      <c r="AU68" s="120">
        <v>47.07027496557032</v>
      </c>
      <c r="AV68" s="120">
        <v>105.55613381387937</v>
      </c>
      <c r="AW68" s="120">
        <v>58.48585884830905</v>
      </c>
      <c r="AX68" s="120">
        <v>47.07027496557032</v>
      </c>
      <c r="AY68" s="120">
        <v>105.55613381387937</v>
      </c>
      <c r="AZ68" s="120">
        <v>58.48585884830905</v>
      </c>
      <c r="BA68" s="120">
        <v>47.07027496557032</v>
      </c>
      <c r="BB68" s="120">
        <v>105.55613381387937</v>
      </c>
      <c r="BC68" s="101"/>
      <c r="BD68" s="120">
        <v>18.437134169483365</v>
      </c>
      <c r="BE68" s="120">
        <v>15.556866285019126</v>
      </c>
      <c r="BF68" s="120">
        <v>33.994000454502491</v>
      </c>
      <c r="BG68" s="120">
        <v>18.437134169483365</v>
      </c>
      <c r="BH68" s="120">
        <v>15.556866285019126</v>
      </c>
      <c r="BI68" s="120">
        <v>33.994000454502491</v>
      </c>
      <c r="BJ68" s="120">
        <v>18.437134169483365</v>
      </c>
      <c r="BK68" s="120">
        <v>15.556866285019126</v>
      </c>
      <c r="BL68" s="120">
        <v>33.994000454502491</v>
      </c>
      <c r="BM68" s="101"/>
      <c r="BN68" s="120">
        <v>19.089033385177164</v>
      </c>
      <c r="BO68" s="120">
        <v>13.761909937174289</v>
      </c>
      <c r="BP68" s="120">
        <v>32.850943322351455</v>
      </c>
      <c r="BQ68" s="120">
        <v>19.089033385177164</v>
      </c>
      <c r="BR68" s="120">
        <v>13.761909937174289</v>
      </c>
      <c r="BS68" s="120">
        <v>32.850943322351455</v>
      </c>
      <c r="BT68" s="120">
        <v>19.089033385177164</v>
      </c>
      <c r="BU68" s="120">
        <v>13.761909937174289</v>
      </c>
      <c r="BV68" s="120">
        <v>32.850943322351455</v>
      </c>
      <c r="BW68" s="101"/>
      <c r="BX68" s="120">
        <v>18.526273383911853</v>
      </c>
      <c r="BY68" s="120">
        <v>13.878147959761751</v>
      </c>
      <c r="BZ68" s="120">
        <v>32.404421343673604</v>
      </c>
      <c r="CA68" s="120">
        <v>18.526273383911853</v>
      </c>
      <c r="CB68" s="120">
        <v>13.878147959761751</v>
      </c>
      <c r="CC68" s="120">
        <v>32.404421343673604</v>
      </c>
      <c r="CD68" s="120">
        <v>18.526273383911853</v>
      </c>
      <c r="CE68" s="120">
        <v>13.878147959761751</v>
      </c>
      <c r="CF68" s="120">
        <v>32.404421343673604</v>
      </c>
      <c r="CG68" s="101"/>
      <c r="CH68" s="120">
        <v>15.464355434525196</v>
      </c>
      <c r="CI68" s="120">
        <v>17.179693109164099</v>
      </c>
      <c r="CJ68" s="120">
        <v>32.644048543689294</v>
      </c>
      <c r="CK68" s="120">
        <v>15.464355434525196</v>
      </c>
      <c r="CL68" s="120">
        <v>17.179693109164099</v>
      </c>
      <c r="CM68" s="120">
        <v>32.644048543689294</v>
      </c>
      <c r="CN68" s="120">
        <v>15.464355434525196</v>
      </c>
      <c r="CO68" s="120">
        <v>17.179693109164099</v>
      </c>
      <c r="CP68" s="120">
        <v>32.644048543689294</v>
      </c>
      <c r="CQ68" s="101"/>
      <c r="CR68" s="120">
        <v>33.897202072972689</v>
      </c>
      <c r="CS68" s="120">
        <v>38.069312157136054</v>
      </c>
      <c r="CT68" s="120">
        <v>71.966514230108743</v>
      </c>
      <c r="CU68" s="120">
        <v>33.897202072972689</v>
      </c>
      <c r="CV68" s="120">
        <v>38.069312157136054</v>
      </c>
      <c r="CW68" s="120">
        <v>71.966514230108743</v>
      </c>
      <c r="CX68" s="120">
        <v>33.897202072972689</v>
      </c>
      <c r="CY68" s="120">
        <v>38.069312157136054</v>
      </c>
      <c r="CZ68" s="120">
        <v>71.966514230108743</v>
      </c>
      <c r="DA68" s="101"/>
      <c r="DB68" s="120">
        <v>37.072535317508027</v>
      </c>
      <c r="DC68" s="120">
        <v>41.919100109025436</v>
      </c>
      <c r="DD68" s="120">
        <v>78.991635426533463</v>
      </c>
      <c r="DE68" s="120">
        <v>37.072535317508027</v>
      </c>
      <c r="DF68" s="120">
        <v>41.919100109025436</v>
      </c>
      <c r="DG68" s="120">
        <v>78.991635426533463</v>
      </c>
      <c r="DH68" s="120">
        <v>37.072535317508027</v>
      </c>
      <c r="DI68" s="120">
        <v>41.919100109025436</v>
      </c>
      <c r="DJ68" s="120">
        <v>78.991635426533463</v>
      </c>
      <c r="DK68" s="101"/>
      <c r="DL68" s="120">
        <v>1.0585895687977949</v>
      </c>
      <c r="DM68" s="120">
        <v>0</v>
      </c>
      <c r="DN68" s="120">
        <v>1.0585895687977949</v>
      </c>
      <c r="DO68" s="120">
        <v>1.0585895687977949</v>
      </c>
      <c r="DP68" s="120">
        <v>0</v>
      </c>
      <c r="DQ68" s="120">
        <v>1.0585895687977949</v>
      </c>
      <c r="DR68" s="120">
        <v>1.0585895687977949</v>
      </c>
      <c r="DS68" s="120">
        <v>0</v>
      </c>
      <c r="DT68" s="120">
        <v>1.0585895687977949</v>
      </c>
      <c r="DU68" s="101"/>
      <c r="DV68" s="120">
        <v>3.9247720224880185</v>
      </c>
      <c r="DW68" s="120">
        <v>0</v>
      </c>
      <c r="DX68" s="120">
        <v>3.9247720224880185</v>
      </c>
      <c r="DY68" s="120">
        <v>3.9247720224880185</v>
      </c>
      <c r="DZ68" s="120">
        <v>0</v>
      </c>
      <c r="EA68" s="120">
        <v>3.9247720224880185</v>
      </c>
      <c r="EB68" s="120">
        <v>3.9247720224880185</v>
      </c>
      <c r="EC68" s="120">
        <v>0</v>
      </c>
      <c r="ED68" s="120">
        <v>3.9247720224880185</v>
      </c>
      <c r="EE68" s="101"/>
      <c r="EF68" s="120">
        <v>0</v>
      </c>
      <c r="EG68" s="120">
        <v>0</v>
      </c>
      <c r="EH68" s="120">
        <v>0</v>
      </c>
      <c r="EI68" s="120">
        <v>0</v>
      </c>
      <c r="EJ68" s="120">
        <v>0</v>
      </c>
      <c r="EK68" s="120">
        <v>0</v>
      </c>
      <c r="EL68" s="120">
        <v>0</v>
      </c>
      <c r="EM68" s="120">
        <v>0</v>
      </c>
      <c r="EN68" s="120">
        <v>0</v>
      </c>
    </row>
    <row r="69" spans="2:144" outlineLevel="1" x14ac:dyDescent="0.25">
      <c r="B69" s="102"/>
      <c r="C69" s="121" t="s">
        <v>227</v>
      </c>
      <c r="D69" s="105" t="s">
        <v>236</v>
      </c>
      <c r="E69" s="111">
        <v>1349.89499813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11">
        <v>153.55963415999997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11">
        <v>256.09342016999994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11">
        <v>525.61770949999993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11">
        <v>261.03197589999996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  <c r="BC69" s="111">
        <v>0</v>
      </c>
      <c r="BD69" s="120">
        <v>0</v>
      </c>
      <c r="BE69" s="120">
        <v>0</v>
      </c>
      <c r="BF69" s="120">
        <v>0</v>
      </c>
      <c r="BG69" s="120">
        <v>0</v>
      </c>
      <c r="BH69" s="120">
        <v>0</v>
      </c>
      <c r="BI69" s="120">
        <v>0</v>
      </c>
      <c r="BJ69" s="120">
        <v>0</v>
      </c>
      <c r="BK69" s="120">
        <v>0</v>
      </c>
      <c r="BL69" s="120">
        <v>0</v>
      </c>
      <c r="BM69" s="111">
        <v>0</v>
      </c>
      <c r="BN69" s="120">
        <v>0</v>
      </c>
      <c r="BO69" s="120">
        <v>0</v>
      </c>
      <c r="BP69" s="120">
        <v>0</v>
      </c>
      <c r="BQ69" s="120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11">
        <v>0</v>
      </c>
      <c r="BX69" s="120">
        <v>0</v>
      </c>
      <c r="BY69" s="120">
        <v>0</v>
      </c>
      <c r="BZ69" s="120">
        <v>0</v>
      </c>
      <c r="CA69" s="120">
        <v>0</v>
      </c>
      <c r="CB69" s="120">
        <v>0</v>
      </c>
      <c r="CC69" s="120">
        <v>0</v>
      </c>
      <c r="CD69" s="120">
        <v>0</v>
      </c>
      <c r="CE69" s="120">
        <v>0</v>
      </c>
      <c r="CF69" s="120">
        <v>0</v>
      </c>
      <c r="CG69" s="111">
        <v>78.416661009999999</v>
      </c>
      <c r="CH69" s="120">
        <v>0</v>
      </c>
      <c r="CI69" s="120">
        <v>0</v>
      </c>
      <c r="CJ69" s="120">
        <v>0</v>
      </c>
      <c r="CK69" s="120">
        <v>0</v>
      </c>
      <c r="CL69" s="120">
        <v>0</v>
      </c>
      <c r="CM69" s="120">
        <v>0</v>
      </c>
      <c r="CN69" s="120">
        <v>0</v>
      </c>
      <c r="CO69" s="120">
        <v>0</v>
      </c>
      <c r="CP69" s="120">
        <v>0</v>
      </c>
      <c r="CQ69" s="111">
        <v>0</v>
      </c>
      <c r="CR69" s="120">
        <v>0</v>
      </c>
      <c r="CS69" s="120">
        <v>0</v>
      </c>
      <c r="CT69" s="120">
        <v>0</v>
      </c>
      <c r="CU69" s="120">
        <v>0</v>
      </c>
      <c r="CV69" s="120">
        <v>0</v>
      </c>
      <c r="CW69" s="120">
        <v>0</v>
      </c>
      <c r="CX69" s="120">
        <v>0</v>
      </c>
      <c r="CY69" s="120">
        <v>0</v>
      </c>
      <c r="CZ69" s="120">
        <v>0</v>
      </c>
      <c r="DA69" s="111">
        <v>0</v>
      </c>
      <c r="DB69" s="120">
        <v>0</v>
      </c>
      <c r="DC69" s="120">
        <v>0</v>
      </c>
      <c r="DD69" s="120">
        <v>0</v>
      </c>
      <c r="DE69" s="120">
        <v>0</v>
      </c>
      <c r="DF69" s="120">
        <v>0</v>
      </c>
      <c r="DG69" s="120">
        <v>0</v>
      </c>
      <c r="DH69" s="120">
        <v>0</v>
      </c>
      <c r="DI69" s="120">
        <v>0</v>
      </c>
      <c r="DJ69" s="120">
        <v>0</v>
      </c>
      <c r="DK69" s="111">
        <v>15.738163889432112</v>
      </c>
      <c r="DL69" s="120">
        <v>0</v>
      </c>
      <c r="DM69" s="120">
        <v>0</v>
      </c>
      <c r="DN69" s="120">
        <v>0</v>
      </c>
      <c r="DO69" s="120">
        <v>0</v>
      </c>
      <c r="DP69" s="120">
        <v>0</v>
      </c>
      <c r="DQ69" s="120">
        <v>0</v>
      </c>
      <c r="DR69" s="120">
        <v>0</v>
      </c>
      <c r="DS69" s="120">
        <v>0</v>
      </c>
      <c r="DT69" s="120">
        <v>0</v>
      </c>
      <c r="DU69" s="111">
        <v>59.437433500567884</v>
      </c>
      <c r="DV69" s="120">
        <v>0</v>
      </c>
      <c r="DW69" s="120">
        <v>0</v>
      </c>
      <c r="DX69" s="120">
        <v>0</v>
      </c>
      <c r="DY69" s="120">
        <v>0</v>
      </c>
      <c r="DZ69" s="120">
        <v>0</v>
      </c>
      <c r="EA69" s="120">
        <v>0</v>
      </c>
      <c r="EB69" s="120">
        <v>0</v>
      </c>
      <c r="EC69" s="120">
        <v>0</v>
      </c>
      <c r="ED69" s="120">
        <v>0</v>
      </c>
      <c r="EE69" s="111">
        <v>0</v>
      </c>
      <c r="EF69" s="120">
        <v>0</v>
      </c>
      <c r="EG69" s="120">
        <v>0</v>
      </c>
      <c r="EH69" s="120">
        <v>0</v>
      </c>
      <c r="EI69" s="120">
        <v>0</v>
      </c>
      <c r="EJ69" s="120">
        <v>0</v>
      </c>
      <c r="EK69" s="120">
        <v>0</v>
      </c>
      <c r="EL69" s="120">
        <v>0</v>
      </c>
      <c r="EM69" s="120">
        <v>0</v>
      </c>
      <c r="EN69" s="120">
        <v>0</v>
      </c>
    </row>
    <row r="70" spans="2:144" outlineLevel="1" x14ac:dyDescent="0.25">
      <c r="B70" s="103"/>
      <c r="C70" s="104"/>
      <c r="D70" s="105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</row>
    <row r="71" spans="2:144" outlineLevel="1" x14ac:dyDescent="0.25">
      <c r="B71" s="108" t="s">
        <v>237</v>
      </c>
      <c r="C71" s="104" t="s">
        <v>238</v>
      </c>
      <c r="D71" s="105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</row>
    <row r="72" spans="2:144" outlineLevel="1" x14ac:dyDescent="0.25">
      <c r="B72" s="92"/>
      <c r="C72" s="104" t="s">
        <v>222</v>
      </c>
      <c r="D72" s="105" t="s">
        <v>239</v>
      </c>
      <c r="E72" s="106"/>
      <c r="F72" s="106"/>
      <c r="G72" s="124">
        <v>1</v>
      </c>
      <c r="H72" s="124">
        <v>0</v>
      </c>
      <c r="I72" s="106"/>
      <c r="J72" s="124">
        <v>1</v>
      </c>
      <c r="K72" s="124">
        <v>1.0638293030394166</v>
      </c>
      <c r="L72" s="106"/>
      <c r="M72" s="124">
        <v>1</v>
      </c>
      <c r="N72" s="124">
        <v>1.0472753132622978</v>
      </c>
      <c r="O72" s="106"/>
      <c r="P72" s="106"/>
      <c r="Q72" s="124">
        <v>1</v>
      </c>
      <c r="R72" s="124"/>
      <c r="S72" s="106"/>
      <c r="T72" s="124">
        <v>1</v>
      </c>
      <c r="U72" s="124"/>
      <c r="V72" s="106"/>
      <c r="W72" s="124">
        <v>1</v>
      </c>
      <c r="X72" s="124"/>
      <c r="Y72" s="106"/>
      <c r="Z72" s="106"/>
      <c r="AA72" s="124">
        <v>0</v>
      </c>
      <c r="AB72" s="124"/>
      <c r="AC72" s="106"/>
      <c r="AD72" s="124">
        <v>0</v>
      </c>
      <c r="AE72" s="124"/>
      <c r="AF72" s="106"/>
      <c r="AG72" s="124">
        <v>0</v>
      </c>
      <c r="AH72" s="124"/>
      <c r="AI72" s="106"/>
      <c r="AJ72" s="106"/>
      <c r="AK72" s="124">
        <v>0</v>
      </c>
      <c r="AL72" s="124"/>
      <c r="AM72" s="106"/>
      <c r="AN72" s="124">
        <v>0</v>
      </c>
      <c r="AO72" s="124"/>
      <c r="AP72" s="106"/>
      <c r="AQ72" s="124">
        <v>0</v>
      </c>
      <c r="AR72" s="124"/>
      <c r="AS72" s="106"/>
      <c r="AT72" s="106"/>
      <c r="AU72" s="124">
        <v>0</v>
      </c>
      <c r="AV72" s="124"/>
      <c r="AW72" s="106"/>
      <c r="AX72" s="124">
        <v>0</v>
      </c>
      <c r="AY72" s="124"/>
      <c r="AZ72" s="106"/>
      <c r="BA72" s="124">
        <v>0</v>
      </c>
      <c r="BB72" s="124"/>
      <c r="BC72" s="106"/>
      <c r="BD72" s="106"/>
      <c r="BE72" s="124">
        <v>0</v>
      </c>
      <c r="BF72" s="124"/>
      <c r="BG72" s="106"/>
      <c r="BH72" s="124">
        <v>0</v>
      </c>
      <c r="BI72" s="124"/>
      <c r="BJ72" s="106"/>
      <c r="BK72" s="124">
        <v>0</v>
      </c>
      <c r="BL72" s="124"/>
      <c r="BM72" s="106"/>
      <c r="BN72" s="106"/>
      <c r="BO72" s="124">
        <v>0</v>
      </c>
      <c r="BP72" s="124"/>
      <c r="BQ72" s="106"/>
      <c r="BR72" s="124">
        <v>0</v>
      </c>
      <c r="BS72" s="124"/>
      <c r="BT72" s="106"/>
      <c r="BU72" s="124">
        <v>0</v>
      </c>
      <c r="BV72" s="124"/>
      <c r="BW72" s="106"/>
      <c r="BX72" s="106"/>
      <c r="BY72" s="124">
        <v>0</v>
      </c>
      <c r="BZ72" s="124"/>
      <c r="CA72" s="106"/>
      <c r="CB72" s="124">
        <v>0</v>
      </c>
      <c r="CC72" s="124"/>
      <c r="CD72" s="106"/>
      <c r="CE72" s="124">
        <v>0</v>
      </c>
      <c r="CF72" s="124"/>
      <c r="CG72" s="106"/>
      <c r="CH72" s="106"/>
      <c r="CI72" s="124">
        <v>0</v>
      </c>
      <c r="CJ72" s="124"/>
      <c r="CK72" s="106"/>
      <c r="CL72" s="124">
        <v>0</v>
      </c>
      <c r="CM72" s="124"/>
      <c r="CN72" s="106"/>
      <c r="CO72" s="124">
        <v>0</v>
      </c>
      <c r="CP72" s="124"/>
      <c r="CQ72" s="106"/>
      <c r="CR72" s="106"/>
      <c r="CS72" s="124">
        <v>0</v>
      </c>
      <c r="CT72" s="124"/>
      <c r="CU72" s="106"/>
      <c r="CV72" s="124">
        <v>0</v>
      </c>
      <c r="CW72" s="124"/>
      <c r="CX72" s="106"/>
      <c r="CY72" s="124">
        <v>0</v>
      </c>
      <c r="CZ72" s="124"/>
      <c r="DA72" s="106"/>
      <c r="DB72" s="106"/>
      <c r="DC72" s="124">
        <v>0</v>
      </c>
      <c r="DD72" s="124"/>
      <c r="DE72" s="106"/>
      <c r="DF72" s="124">
        <v>0</v>
      </c>
      <c r="DG72" s="124"/>
      <c r="DH72" s="106"/>
      <c r="DI72" s="124">
        <v>0</v>
      </c>
      <c r="DJ72" s="124"/>
      <c r="DK72" s="106"/>
      <c r="DL72" s="106"/>
      <c r="DM72" s="124">
        <v>0</v>
      </c>
      <c r="DN72" s="124"/>
      <c r="DO72" s="106"/>
      <c r="DP72" s="124">
        <v>0</v>
      </c>
      <c r="DQ72" s="124"/>
      <c r="DR72" s="106"/>
      <c r="DS72" s="124">
        <v>0</v>
      </c>
      <c r="DT72" s="124"/>
      <c r="DU72" s="106"/>
      <c r="DV72" s="106"/>
      <c r="DW72" s="124">
        <v>0</v>
      </c>
      <c r="DX72" s="124"/>
      <c r="DY72" s="106"/>
      <c r="DZ72" s="124">
        <v>0</v>
      </c>
      <c r="EA72" s="124"/>
      <c r="EB72" s="106"/>
      <c r="EC72" s="124">
        <v>0</v>
      </c>
      <c r="ED72" s="124"/>
      <c r="EE72" s="106"/>
      <c r="EF72" s="106"/>
      <c r="EG72" s="124">
        <v>0</v>
      </c>
      <c r="EH72" s="124"/>
      <c r="EI72" s="106"/>
      <c r="EJ72" s="124">
        <v>0</v>
      </c>
      <c r="EK72" s="124"/>
      <c r="EL72" s="106"/>
      <c r="EM72" s="124">
        <v>0</v>
      </c>
      <c r="EN72" s="124"/>
    </row>
    <row r="73" spans="2:144" outlineLevel="1" x14ac:dyDescent="0.25">
      <c r="B73" s="92"/>
      <c r="C73" s="104" t="s">
        <v>223</v>
      </c>
      <c r="D73" s="105" t="s">
        <v>239</v>
      </c>
      <c r="E73" s="106"/>
      <c r="F73" s="106"/>
      <c r="G73" s="124">
        <v>1.3333762441804993</v>
      </c>
      <c r="H73" s="124">
        <v>1.1064113910552642</v>
      </c>
      <c r="I73" s="106"/>
      <c r="J73" s="124">
        <v>1.31612920574832</v>
      </c>
      <c r="K73" s="124">
        <v>1.0450737202008491</v>
      </c>
      <c r="L73" s="106"/>
      <c r="M73" s="124">
        <v>1.3015914409224305</v>
      </c>
      <c r="N73" s="124">
        <v>1.0420886225884018</v>
      </c>
      <c r="O73" s="106"/>
      <c r="P73" s="106"/>
      <c r="Q73" s="124">
        <v>1</v>
      </c>
      <c r="R73" s="124"/>
      <c r="S73" s="106"/>
      <c r="T73" s="124">
        <v>1</v>
      </c>
      <c r="U73" s="124"/>
      <c r="V73" s="106"/>
      <c r="W73" s="124">
        <v>1</v>
      </c>
      <c r="X73" s="124"/>
      <c r="Y73" s="106"/>
      <c r="Z73" s="106"/>
      <c r="AA73" s="124">
        <v>1</v>
      </c>
      <c r="AB73" s="124"/>
      <c r="AC73" s="106"/>
      <c r="AD73" s="124">
        <v>1</v>
      </c>
      <c r="AE73" s="124"/>
      <c r="AF73" s="106"/>
      <c r="AG73" s="124">
        <v>1</v>
      </c>
      <c r="AH73" s="124"/>
      <c r="AI73" s="106"/>
      <c r="AJ73" s="106"/>
      <c r="AK73" s="124">
        <v>1</v>
      </c>
      <c r="AL73" s="124"/>
      <c r="AM73" s="106"/>
      <c r="AN73" s="124">
        <v>1</v>
      </c>
      <c r="AO73" s="124"/>
      <c r="AP73" s="106"/>
      <c r="AQ73" s="124">
        <v>1</v>
      </c>
      <c r="AR73" s="124"/>
      <c r="AS73" s="106"/>
      <c r="AT73" s="106"/>
      <c r="AU73" s="124">
        <v>1</v>
      </c>
      <c r="AV73" s="124"/>
      <c r="AW73" s="106"/>
      <c r="AX73" s="124">
        <v>1</v>
      </c>
      <c r="AY73" s="124"/>
      <c r="AZ73" s="106"/>
      <c r="BA73" s="124">
        <v>1</v>
      </c>
      <c r="BB73" s="124"/>
      <c r="BC73" s="106"/>
      <c r="BD73" s="106"/>
      <c r="BE73" s="124">
        <v>0</v>
      </c>
      <c r="BF73" s="124"/>
      <c r="BG73" s="106"/>
      <c r="BH73" s="124">
        <v>0</v>
      </c>
      <c r="BI73" s="124"/>
      <c r="BJ73" s="106"/>
      <c r="BK73" s="124">
        <v>0</v>
      </c>
      <c r="BL73" s="124"/>
      <c r="BM73" s="106"/>
      <c r="BN73" s="106"/>
      <c r="BO73" s="124">
        <v>0</v>
      </c>
      <c r="BP73" s="124"/>
      <c r="BQ73" s="106"/>
      <c r="BR73" s="124">
        <v>0</v>
      </c>
      <c r="BS73" s="124"/>
      <c r="BT73" s="106"/>
      <c r="BU73" s="124">
        <v>0</v>
      </c>
      <c r="BV73" s="124"/>
      <c r="BW73" s="106"/>
      <c r="BX73" s="106"/>
      <c r="BY73" s="124">
        <v>0</v>
      </c>
      <c r="BZ73" s="124"/>
      <c r="CA73" s="106"/>
      <c r="CB73" s="124">
        <v>0</v>
      </c>
      <c r="CC73" s="124"/>
      <c r="CD73" s="106"/>
      <c r="CE73" s="124">
        <v>0</v>
      </c>
      <c r="CF73" s="124"/>
      <c r="CG73" s="106"/>
      <c r="CH73" s="106"/>
      <c r="CI73" s="124">
        <v>1</v>
      </c>
      <c r="CJ73" s="124"/>
      <c r="CK73" s="106"/>
      <c r="CL73" s="124">
        <v>1</v>
      </c>
      <c r="CM73" s="124"/>
      <c r="CN73" s="106"/>
      <c r="CO73" s="124">
        <v>1</v>
      </c>
      <c r="CP73" s="124"/>
      <c r="CQ73" s="106"/>
      <c r="CR73" s="106"/>
      <c r="CS73" s="124">
        <v>1</v>
      </c>
      <c r="CT73" s="124"/>
      <c r="CU73" s="106"/>
      <c r="CV73" s="124">
        <v>1</v>
      </c>
      <c r="CW73" s="124"/>
      <c r="CX73" s="106"/>
      <c r="CY73" s="124">
        <v>1</v>
      </c>
      <c r="CZ73" s="124"/>
      <c r="DA73" s="106"/>
      <c r="DB73" s="106"/>
      <c r="DC73" s="124">
        <v>0</v>
      </c>
      <c r="DD73" s="124"/>
      <c r="DE73" s="106"/>
      <c r="DF73" s="124">
        <v>0</v>
      </c>
      <c r="DG73" s="124"/>
      <c r="DH73" s="106"/>
      <c r="DI73" s="124">
        <v>0</v>
      </c>
      <c r="DJ73" s="124"/>
      <c r="DK73" s="106"/>
      <c r="DL73" s="106"/>
      <c r="DM73" s="124">
        <v>1</v>
      </c>
      <c r="DN73" s="124"/>
      <c r="DO73" s="106"/>
      <c r="DP73" s="124">
        <v>1</v>
      </c>
      <c r="DQ73" s="124"/>
      <c r="DR73" s="106"/>
      <c r="DS73" s="124">
        <v>1</v>
      </c>
      <c r="DT73" s="124"/>
      <c r="DU73" s="106"/>
      <c r="DV73" s="106"/>
      <c r="DW73" s="124">
        <v>1</v>
      </c>
      <c r="DX73" s="124"/>
      <c r="DY73" s="106"/>
      <c r="DZ73" s="124">
        <v>1</v>
      </c>
      <c r="EA73" s="124"/>
      <c r="EB73" s="106"/>
      <c r="EC73" s="124">
        <v>1</v>
      </c>
      <c r="ED73" s="124"/>
      <c r="EE73" s="106"/>
      <c r="EF73" s="106"/>
      <c r="EG73" s="124">
        <v>0</v>
      </c>
      <c r="EH73" s="124"/>
      <c r="EI73" s="106"/>
      <c r="EJ73" s="124">
        <v>0</v>
      </c>
      <c r="EK73" s="124"/>
      <c r="EL73" s="106"/>
      <c r="EM73" s="124">
        <v>0</v>
      </c>
      <c r="EN73" s="124"/>
    </row>
    <row r="74" spans="2:144" outlineLevel="1" x14ac:dyDescent="0.25">
      <c r="B74" s="92"/>
      <c r="C74" s="104" t="s">
        <v>224</v>
      </c>
      <c r="D74" s="105" t="s">
        <v>240</v>
      </c>
      <c r="E74" s="106"/>
      <c r="F74" s="106"/>
      <c r="G74" s="124">
        <v>1.0544224000803986</v>
      </c>
      <c r="H74" s="124">
        <v>1.1130302111079009</v>
      </c>
      <c r="I74" s="106"/>
      <c r="J74" s="124">
        <v>1.0354328023538322</v>
      </c>
      <c r="K74" s="124">
        <v>1.0460534701520872</v>
      </c>
      <c r="L74" s="106"/>
      <c r="M74" s="124">
        <v>1.0354328023538322</v>
      </c>
      <c r="N74" s="124">
        <v>1.0359999999999998</v>
      </c>
      <c r="O74" s="106"/>
      <c r="P74" s="106"/>
      <c r="Q74" s="124">
        <v>1.0549999999999999</v>
      </c>
      <c r="R74" s="124"/>
      <c r="S74" s="106"/>
      <c r="T74" s="124">
        <v>1.036</v>
      </c>
      <c r="U74" s="124"/>
      <c r="V74" s="106"/>
      <c r="W74" s="124">
        <v>1.0360000000000003</v>
      </c>
      <c r="X74" s="124"/>
      <c r="Y74" s="106"/>
      <c r="Z74" s="106"/>
      <c r="AA74" s="124">
        <v>1.0549999999999999</v>
      </c>
      <c r="AB74" s="124"/>
      <c r="AC74" s="106"/>
      <c r="AD74" s="124">
        <v>1.036</v>
      </c>
      <c r="AE74" s="124"/>
      <c r="AF74" s="106"/>
      <c r="AG74" s="124">
        <v>1.036</v>
      </c>
      <c r="AH74" s="124"/>
      <c r="AI74" s="106"/>
      <c r="AJ74" s="106"/>
      <c r="AK74" s="124">
        <v>1.0549999999999999</v>
      </c>
      <c r="AL74" s="124"/>
      <c r="AM74" s="106"/>
      <c r="AN74" s="124">
        <v>1.036</v>
      </c>
      <c r="AO74" s="124"/>
      <c r="AP74" s="106"/>
      <c r="AQ74" s="124">
        <v>1.036</v>
      </c>
      <c r="AR74" s="124"/>
      <c r="AS74" s="106"/>
      <c r="AT74" s="106"/>
      <c r="AU74" s="124">
        <v>1.0549999999999997</v>
      </c>
      <c r="AV74" s="124"/>
      <c r="AW74" s="106"/>
      <c r="AX74" s="124">
        <v>1.036</v>
      </c>
      <c r="AY74" s="124"/>
      <c r="AZ74" s="106"/>
      <c r="BA74" s="124">
        <v>1.0360000000000003</v>
      </c>
      <c r="BB74" s="124"/>
      <c r="BC74" s="106"/>
      <c r="BD74" s="106"/>
      <c r="BE74" s="124">
        <v>1.0549999999999997</v>
      </c>
      <c r="BF74" s="124"/>
      <c r="BG74" s="106"/>
      <c r="BH74" s="124">
        <v>1.036</v>
      </c>
      <c r="BI74" s="124"/>
      <c r="BJ74" s="106"/>
      <c r="BK74" s="124">
        <v>1.0360000000000003</v>
      </c>
      <c r="BL74" s="124"/>
      <c r="BM74" s="106"/>
      <c r="BN74" s="106"/>
      <c r="BO74" s="124">
        <v>1.0549999999999995</v>
      </c>
      <c r="BP74" s="124"/>
      <c r="BQ74" s="106"/>
      <c r="BR74" s="124">
        <v>1.036</v>
      </c>
      <c r="BS74" s="124"/>
      <c r="BT74" s="106"/>
      <c r="BU74" s="124">
        <v>1.036</v>
      </c>
      <c r="BV74" s="124"/>
      <c r="BW74" s="106"/>
      <c r="BX74" s="106"/>
      <c r="BY74" s="124">
        <v>1.0549999999999997</v>
      </c>
      <c r="BZ74" s="124"/>
      <c r="CA74" s="106"/>
      <c r="CB74" s="124">
        <v>1.0360000000000003</v>
      </c>
      <c r="CC74" s="124"/>
      <c r="CD74" s="106"/>
      <c r="CE74" s="124">
        <v>1.0360000000000003</v>
      </c>
      <c r="CF74" s="124"/>
      <c r="CG74" s="106"/>
      <c r="CH74" s="106"/>
      <c r="CI74" s="124">
        <v>1.0549999999999997</v>
      </c>
      <c r="CJ74" s="124"/>
      <c r="CK74" s="106"/>
      <c r="CL74" s="124">
        <v>1.036</v>
      </c>
      <c r="CM74" s="124"/>
      <c r="CN74" s="106"/>
      <c r="CO74" s="124">
        <v>1.036</v>
      </c>
      <c r="CP74" s="124"/>
      <c r="CQ74" s="106"/>
      <c r="CR74" s="106"/>
      <c r="CS74" s="124">
        <v>1.0549999999999997</v>
      </c>
      <c r="CT74" s="124"/>
      <c r="CU74" s="106"/>
      <c r="CV74" s="124">
        <v>1.036</v>
      </c>
      <c r="CW74" s="124"/>
      <c r="CX74" s="106"/>
      <c r="CY74" s="124">
        <v>1.0360000000000005</v>
      </c>
      <c r="CZ74" s="124"/>
      <c r="DA74" s="106"/>
      <c r="DB74" s="106"/>
      <c r="DC74" s="124">
        <v>1.0549999999999999</v>
      </c>
      <c r="DD74" s="124"/>
      <c r="DE74" s="106"/>
      <c r="DF74" s="124">
        <v>1.0359999999999998</v>
      </c>
      <c r="DG74" s="124"/>
      <c r="DH74" s="106"/>
      <c r="DI74" s="124">
        <v>1.0360000000000003</v>
      </c>
      <c r="DJ74" s="124"/>
      <c r="DK74" s="106"/>
      <c r="DL74" s="106"/>
      <c r="DM74" s="124">
        <v>1.0549999999999997</v>
      </c>
      <c r="DN74" s="124"/>
      <c r="DO74" s="106"/>
      <c r="DP74" s="124">
        <v>1.0359999999999998</v>
      </c>
      <c r="DQ74" s="124"/>
      <c r="DR74" s="106"/>
      <c r="DS74" s="124">
        <v>1.036</v>
      </c>
      <c r="DT74" s="124"/>
      <c r="DU74" s="106"/>
      <c r="DV74" s="106"/>
      <c r="DW74" s="124">
        <v>1.0549999999999999</v>
      </c>
      <c r="DX74" s="124"/>
      <c r="DY74" s="106"/>
      <c r="DZ74" s="124">
        <v>1.036</v>
      </c>
      <c r="EA74" s="124"/>
      <c r="EB74" s="106"/>
      <c r="EC74" s="124">
        <v>1.036</v>
      </c>
      <c r="ED74" s="124"/>
      <c r="EE74" s="106"/>
      <c r="EF74" s="106"/>
      <c r="EG74" s="124">
        <v>1.0549999999999999</v>
      </c>
      <c r="EH74" s="124"/>
      <c r="EI74" s="106"/>
      <c r="EJ74" s="124">
        <v>1.0360000000000003</v>
      </c>
      <c r="EK74" s="124"/>
      <c r="EL74" s="106"/>
      <c r="EM74" s="124">
        <v>1.036</v>
      </c>
      <c r="EN74" s="124"/>
    </row>
    <row r="75" spans="2:144" outlineLevel="1" x14ac:dyDescent="0.25">
      <c r="B75" s="92"/>
      <c r="C75" s="121" t="s">
        <v>225</v>
      </c>
      <c r="D75" s="105" t="s">
        <v>240</v>
      </c>
      <c r="E75" s="106"/>
      <c r="F75" s="106"/>
      <c r="G75" s="124">
        <v>1.0547012082103013</v>
      </c>
      <c r="H75" s="124">
        <v>1.1090554899171701</v>
      </c>
      <c r="I75" s="106"/>
      <c r="J75" s="124">
        <v>1.0357065892946655</v>
      </c>
      <c r="K75" s="124">
        <v>1.0460563538121133</v>
      </c>
      <c r="L75" s="106"/>
      <c r="M75" s="124">
        <v>1.0357065892946655</v>
      </c>
      <c r="N75" s="124">
        <v>1.0359999999999998</v>
      </c>
      <c r="O75" s="106"/>
      <c r="P75" s="106"/>
      <c r="Q75" s="124">
        <v>1.0549999999999999</v>
      </c>
      <c r="R75" s="124"/>
      <c r="S75" s="106"/>
      <c r="T75" s="124">
        <v>1.036</v>
      </c>
      <c r="U75" s="124"/>
      <c r="V75" s="106"/>
      <c r="W75" s="124">
        <v>1.036</v>
      </c>
      <c r="X75" s="124"/>
      <c r="Y75" s="106"/>
      <c r="Z75" s="106"/>
      <c r="AA75" s="124">
        <v>1.0549999999999999</v>
      </c>
      <c r="AB75" s="124"/>
      <c r="AC75" s="106"/>
      <c r="AD75" s="124">
        <v>1.036</v>
      </c>
      <c r="AE75" s="124"/>
      <c r="AF75" s="106"/>
      <c r="AG75" s="124">
        <v>1.036</v>
      </c>
      <c r="AH75" s="124"/>
      <c r="AI75" s="106"/>
      <c r="AJ75" s="106"/>
      <c r="AK75" s="124">
        <v>1.0549999999999999</v>
      </c>
      <c r="AL75" s="124"/>
      <c r="AM75" s="106"/>
      <c r="AN75" s="124">
        <v>1.036</v>
      </c>
      <c r="AO75" s="124"/>
      <c r="AP75" s="106"/>
      <c r="AQ75" s="124">
        <v>1.036</v>
      </c>
      <c r="AR75" s="124"/>
      <c r="AS75" s="106"/>
      <c r="AT75" s="106"/>
      <c r="AU75" s="124">
        <v>1.0549999999999997</v>
      </c>
      <c r="AV75" s="124"/>
      <c r="AW75" s="106"/>
      <c r="AX75" s="124">
        <v>1.036</v>
      </c>
      <c r="AY75" s="124"/>
      <c r="AZ75" s="106"/>
      <c r="BA75" s="124">
        <v>1.0360000000000003</v>
      </c>
      <c r="BB75" s="124"/>
      <c r="BC75" s="106"/>
      <c r="BD75" s="106"/>
      <c r="BE75" s="124">
        <v>1.0549999999999997</v>
      </c>
      <c r="BF75" s="124"/>
      <c r="BG75" s="106"/>
      <c r="BH75" s="124">
        <v>1.036</v>
      </c>
      <c r="BI75" s="124"/>
      <c r="BJ75" s="106"/>
      <c r="BK75" s="124">
        <v>1.0360000000000003</v>
      </c>
      <c r="BL75" s="124"/>
      <c r="BM75" s="106"/>
      <c r="BN75" s="106"/>
      <c r="BO75" s="124">
        <v>1.0549999999999997</v>
      </c>
      <c r="BP75" s="124"/>
      <c r="BQ75" s="106"/>
      <c r="BR75" s="124">
        <v>1.036</v>
      </c>
      <c r="BS75" s="124"/>
      <c r="BT75" s="106"/>
      <c r="BU75" s="124">
        <v>1.0360000000000003</v>
      </c>
      <c r="BV75" s="124"/>
      <c r="BW75" s="106"/>
      <c r="BX75" s="106"/>
      <c r="BY75" s="124">
        <v>1.0549999999999997</v>
      </c>
      <c r="BZ75" s="124"/>
      <c r="CA75" s="106"/>
      <c r="CB75" s="124">
        <v>1.036</v>
      </c>
      <c r="CC75" s="124"/>
      <c r="CD75" s="106"/>
      <c r="CE75" s="124">
        <v>1.0360000000000003</v>
      </c>
      <c r="CF75" s="124"/>
      <c r="CG75" s="106"/>
      <c r="CH75" s="106"/>
      <c r="CI75" s="124">
        <v>1.0549999999999997</v>
      </c>
      <c r="CJ75" s="124"/>
      <c r="CK75" s="106"/>
      <c r="CL75" s="124">
        <v>1.036</v>
      </c>
      <c r="CM75" s="124"/>
      <c r="CN75" s="106"/>
      <c r="CO75" s="124">
        <v>1.036</v>
      </c>
      <c r="CP75" s="124"/>
      <c r="CQ75" s="106"/>
      <c r="CR75" s="106"/>
      <c r="CS75" s="124">
        <v>1.0549999999999999</v>
      </c>
      <c r="CT75" s="124"/>
      <c r="CU75" s="106"/>
      <c r="CV75" s="124">
        <v>1.0359999999999998</v>
      </c>
      <c r="CW75" s="124"/>
      <c r="CX75" s="106"/>
      <c r="CY75" s="124">
        <v>1.0360000000000003</v>
      </c>
      <c r="CZ75" s="124"/>
      <c r="DA75" s="106"/>
      <c r="DB75" s="106"/>
      <c r="DC75" s="124">
        <v>1.0549999999999999</v>
      </c>
      <c r="DD75" s="124"/>
      <c r="DE75" s="106"/>
      <c r="DF75" s="124">
        <v>1.0359999999999998</v>
      </c>
      <c r="DG75" s="124"/>
      <c r="DH75" s="106"/>
      <c r="DI75" s="124">
        <v>1.0360000000000003</v>
      </c>
      <c r="DJ75" s="124"/>
      <c r="DK75" s="106"/>
      <c r="DL75" s="106"/>
      <c r="DM75" s="124">
        <v>1.0549999999999999</v>
      </c>
      <c r="DN75" s="124"/>
      <c r="DO75" s="106"/>
      <c r="DP75" s="124">
        <v>1.036</v>
      </c>
      <c r="DQ75" s="124"/>
      <c r="DR75" s="106"/>
      <c r="DS75" s="124">
        <v>1.036</v>
      </c>
      <c r="DT75" s="124"/>
      <c r="DU75" s="106"/>
      <c r="DV75" s="106"/>
      <c r="DW75" s="124">
        <v>1.0549999999999999</v>
      </c>
      <c r="DX75" s="124"/>
      <c r="DY75" s="106"/>
      <c r="DZ75" s="124">
        <v>1.036</v>
      </c>
      <c r="EA75" s="124"/>
      <c r="EB75" s="106"/>
      <c r="EC75" s="124">
        <v>1.036</v>
      </c>
      <c r="ED75" s="124"/>
      <c r="EE75" s="106"/>
      <c r="EF75" s="106"/>
      <c r="EG75" s="124">
        <v>1.0549999999999999</v>
      </c>
      <c r="EH75" s="124"/>
      <c r="EI75" s="106"/>
      <c r="EJ75" s="124">
        <v>1.0360000000000003</v>
      </c>
      <c r="EK75" s="124"/>
      <c r="EL75" s="106"/>
      <c r="EM75" s="124">
        <v>1.036</v>
      </c>
      <c r="EN75" s="124"/>
    </row>
    <row r="76" spans="2:144" outlineLevel="1" x14ac:dyDescent="0.25">
      <c r="B76" s="92"/>
      <c r="C76" s="121" t="s">
        <v>226</v>
      </c>
      <c r="D76" s="105" t="s">
        <v>240</v>
      </c>
      <c r="E76" s="106"/>
      <c r="F76" s="106"/>
      <c r="G76" s="124">
        <v>1.0529642283749403</v>
      </c>
      <c r="H76" s="124">
        <v>0</v>
      </c>
      <c r="I76" s="106"/>
      <c r="J76" s="124">
        <v>1.0340008915606052</v>
      </c>
      <c r="K76" s="124">
        <v>1.0460383432302822</v>
      </c>
      <c r="L76" s="106"/>
      <c r="M76" s="124">
        <v>1.0340008915606052</v>
      </c>
      <c r="N76" s="124">
        <v>1.036</v>
      </c>
      <c r="O76" s="106"/>
      <c r="P76" s="106"/>
      <c r="Q76" s="124">
        <v>1.0549999999999999</v>
      </c>
      <c r="R76" s="124"/>
      <c r="S76" s="106"/>
      <c r="T76" s="124">
        <v>1.036</v>
      </c>
      <c r="U76" s="124"/>
      <c r="V76" s="106"/>
      <c r="W76" s="124">
        <v>1.036</v>
      </c>
      <c r="X76" s="124"/>
      <c r="Y76" s="106"/>
      <c r="Z76" s="106"/>
      <c r="AA76" s="124">
        <v>1.0549999999999999</v>
      </c>
      <c r="AB76" s="124"/>
      <c r="AC76" s="106"/>
      <c r="AD76" s="124">
        <v>1.036</v>
      </c>
      <c r="AE76" s="124"/>
      <c r="AF76" s="106"/>
      <c r="AG76" s="124">
        <v>1.036</v>
      </c>
      <c r="AH76" s="124"/>
      <c r="AI76" s="106"/>
      <c r="AJ76" s="106"/>
      <c r="AK76" s="124">
        <v>1.0549999999999999</v>
      </c>
      <c r="AL76" s="124"/>
      <c r="AM76" s="106"/>
      <c r="AN76" s="124">
        <v>1.036</v>
      </c>
      <c r="AO76" s="124"/>
      <c r="AP76" s="106"/>
      <c r="AQ76" s="124">
        <v>1.036</v>
      </c>
      <c r="AR76" s="124"/>
      <c r="AS76" s="106"/>
      <c r="AT76" s="106"/>
      <c r="AU76" s="124">
        <v>1.0549999999999997</v>
      </c>
      <c r="AV76" s="124"/>
      <c r="AW76" s="106"/>
      <c r="AX76" s="124">
        <v>1.036</v>
      </c>
      <c r="AY76" s="124"/>
      <c r="AZ76" s="106"/>
      <c r="BA76" s="124">
        <v>1.0360000000000003</v>
      </c>
      <c r="BB76" s="124"/>
      <c r="BC76" s="106"/>
      <c r="BD76" s="106"/>
      <c r="BE76" s="124">
        <v>1.0549999999999997</v>
      </c>
      <c r="BF76" s="124"/>
      <c r="BG76" s="106"/>
      <c r="BH76" s="124">
        <v>1.036</v>
      </c>
      <c r="BI76" s="124"/>
      <c r="BJ76" s="106"/>
      <c r="BK76" s="124">
        <v>1.0360000000000003</v>
      </c>
      <c r="BL76" s="124"/>
      <c r="BM76" s="106"/>
      <c r="BN76" s="106"/>
      <c r="BO76" s="124">
        <v>1.0549999999999997</v>
      </c>
      <c r="BP76" s="124"/>
      <c r="BQ76" s="106"/>
      <c r="BR76" s="124">
        <v>1.036</v>
      </c>
      <c r="BS76" s="124"/>
      <c r="BT76" s="106"/>
      <c r="BU76" s="124">
        <v>1.0360000000000003</v>
      </c>
      <c r="BV76" s="124"/>
      <c r="BW76" s="106"/>
      <c r="BX76" s="106"/>
      <c r="BY76" s="124">
        <v>1.0549999999999997</v>
      </c>
      <c r="BZ76" s="124"/>
      <c r="CA76" s="106"/>
      <c r="CB76" s="124">
        <v>1.036</v>
      </c>
      <c r="CC76" s="124"/>
      <c r="CD76" s="106"/>
      <c r="CE76" s="124">
        <v>1.0360000000000003</v>
      </c>
      <c r="CF76" s="124"/>
      <c r="CG76" s="106"/>
      <c r="CH76" s="106"/>
      <c r="CI76" s="124">
        <v>1.0549999999999997</v>
      </c>
      <c r="CJ76" s="124"/>
      <c r="CK76" s="106"/>
      <c r="CL76" s="124">
        <v>1.036</v>
      </c>
      <c r="CM76" s="124"/>
      <c r="CN76" s="106"/>
      <c r="CO76" s="124">
        <v>1.036</v>
      </c>
      <c r="CP76" s="124"/>
      <c r="CQ76" s="106"/>
      <c r="CR76" s="106"/>
      <c r="CS76" s="124">
        <v>1.0549999999999999</v>
      </c>
      <c r="CT76" s="124"/>
      <c r="CU76" s="106"/>
      <c r="CV76" s="124">
        <v>1.0359999999999998</v>
      </c>
      <c r="CW76" s="124"/>
      <c r="CX76" s="106"/>
      <c r="CY76" s="124">
        <v>1.0360000000000003</v>
      </c>
      <c r="CZ76" s="124"/>
      <c r="DA76" s="106"/>
      <c r="DB76" s="106"/>
      <c r="DC76" s="124">
        <v>1.0549999999999999</v>
      </c>
      <c r="DD76" s="124"/>
      <c r="DE76" s="106"/>
      <c r="DF76" s="124">
        <v>1.0359999999999998</v>
      </c>
      <c r="DG76" s="124"/>
      <c r="DH76" s="106"/>
      <c r="DI76" s="124">
        <v>1.0360000000000003</v>
      </c>
      <c r="DJ76" s="124"/>
      <c r="DK76" s="106"/>
      <c r="DL76" s="106"/>
      <c r="DM76" s="124">
        <v>1.0549999999999999</v>
      </c>
      <c r="DN76" s="124"/>
      <c r="DO76" s="106"/>
      <c r="DP76" s="124">
        <v>1.036</v>
      </c>
      <c r="DQ76" s="124"/>
      <c r="DR76" s="106"/>
      <c r="DS76" s="124">
        <v>1.036</v>
      </c>
      <c r="DT76" s="124"/>
      <c r="DU76" s="106"/>
      <c r="DV76" s="106"/>
      <c r="DW76" s="124">
        <v>1.0549999999999999</v>
      </c>
      <c r="DX76" s="124"/>
      <c r="DY76" s="106"/>
      <c r="DZ76" s="124">
        <v>1.036</v>
      </c>
      <c r="EA76" s="124"/>
      <c r="EB76" s="106"/>
      <c r="EC76" s="124">
        <v>1.036</v>
      </c>
      <c r="ED76" s="124"/>
      <c r="EE76" s="106"/>
      <c r="EF76" s="106"/>
      <c r="EG76" s="124">
        <v>0</v>
      </c>
      <c r="EH76" s="124"/>
      <c r="EI76" s="106"/>
      <c r="EJ76" s="124">
        <v>0</v>
      </c>
      <c r="EK76" s="124"/>
      <c r="EL76" s="106"/>
      <c r="EM76" s="124">
        <v>0</v>
      </c>
      <c r="EN76" s="124"/>
    </row>
    <row r="77" spans="2:144" outlineLevel="1" x14ac:dyDescent="0.25">
      <c r="B77" s="102"/>
      <c r="C77" s="121" t="s">
        <v>227</v>
      </c>
      <c r="D77" s="105" t="s">
        <v>240</v>
      </c>
      <c r="E77" s="106"/>
      <c r="F77" s="106"/>
      <c r="G77" s="124">
        <v>0</v>
      </c>
      <c r="H77" s="124">
        <v>0</v>
      </c>
      <c r="I77" s="106"/>
      <c r="J77" s="124">
        <v>0</v>
      </c>
      <c r="K77" s="124">
        <v>0</v>
      </c>
      <c r="L77" s="106"/>
      <c r="M77" s="124">
        <v>0</v>
      </c>
      <c r="N77" s="124">
        <v>0</v>
      </c>
      <c r="O77" s="106"/>
      <c r="P77" s="106"/>
      <c r="Q77" s="124">
        <v>0</v>
      </c>
      <c r="R77" s="124"/>
      <c r="S77" s="106"/>
      <c r="T77" s="124">
        <v>0</v>
      </c>
      <c r="U77" s="124"/>
      <c r="V77" s="106"/>
      <c r="W77" s="124">
        <v>0</v>
      </c>
      <c r="X77" s="124"/>
      <c r="Y77" s="106"/>
      <c r="Z77" s="106"/>
      <c r="AA77" s="124">
        <v>0</v>
      </c>
      <c r="AB77" s="124"/>
      <c r="AC77" s="106"/>
      <c r="AD77" s="124">
        <v>0</v>
      </c>
      <c r="AE77" s="124"/>
      <c r="AF77" s="106"/>
      <c r="AG77" s="124">
        <v>0</v>
      </c>
      <c r="AH77" s="124"/>
      <c r="AI77" s="106"/>
      <c r="AJ77" s="106"/>
      <c r="AK77" s="124">
        <v>0</v>
      </c>
      <c r="AL77" s="124"/>
      <c r="AM77" s="106"/>
      <c r="AN77" s="124">
        <v>0</v>
      </c>
      <c r="AO77" s="124"/>
      <c r="AP77" s="106"/>
      <c r="AQ77" s="124">
        <v>0</v>
      </c>
      <c r="AR77" s="124"/>
      <c r="AS77" s="106"/>
      <c r="AT77" s="106"/>
      <c r="AU77" s="124">
        <v>0</v>
      </c>
      <c r="AV77" s="124"/>
      <c r="AW77" s="106"/>
      <c r="AX77" s="124">
        <v>0</v>
      </c>
      <c r="AY77" s="124"/>
      <c r="AZ77" s="106"/>
      <c r="BA77" s="124">
        <v>0</v>
      </c>
      <c r="BB77" s="124"/>
      <c r="BC77" s="106"/>
      <c r="BD77" s="106"/>
      <c r="BE77" s="124">
        <v>0</v>
      </c>
      <c r="BF77" s="124"/>
      <c r="BG77" s="106"/>
      <c r="BH77" s="124">
        <v>0</v>
      </c>
      <c r="BI77" s="124"/>
      <c r="BJ77" s="106"/>
      <c r="BK77" s="124">
        <v>0</v>
      </c>
      <c r="BL77" s="124"/>
      <c r="BM77" s="106"/>
      <c r="BN77" s="106"/>
      <c r="BO77" s="124">
        <v>0</v>
      </c>
      <c r="BP77" s="124"/>
      <c r="BQ77" s="106"/>
      <c r="BR77" s="124">
        <v>0</v>
      </c>
      <c r="BS77" s="124"/>
      <c r="BT77" s="106"/>
      <c r="BU77" s="124">
        <v>0</v>
      </c>
      <c r="BV77" s="124"/>
      <c r="BW77" s="106"/>
      <c r="BX77" s="106"/>
      <c r="BY77" s="124">
        <v>0</v>
      </c>
      <c r="BZ77" s="124"/>
      <c r="CA77" s="106"/>
      <c r="CB77" s="124">
        <v>0</v>
      </c>
      <c r="CC77" s="124"/>
      <c r="CD77" s="106"/>
      <c r="CE77" s="124">
        <v>0</v>
      </c>
      <c r="CF77" s="124"/>
      <c r="CG77" s="106"/>
      <c r="CH77" s="106"/>
      <c r="CI77" s="124">
        <v>0</v>
      </c>
      <c r="CJ77" s="124"/>
      <c r="CK77" s="106"/>
      <c r="CL77" s="124">
        <v>0</v>
      </c>
      <c r="CM77" s="124"/>
      <c r="CN77" s="106"/>
      <c r="CO77" s="124">
        <v>0</v>
      </c>
      <c r="CP77" s="124"/>
      <c r="CQ77" s="106"/>
      <c r="CR77" s="106"/>
      <c r="CS77" s="124">
        <v>0</v>
      </c>
      <c r="CT77" s="124"/>
      <c r="CU77" s="106"/>
      <c r="CV77" s="124">
        <v>0</v>
      </c>
      <c r="CW77" s="124"/>
      <c r="CX77" s="106"/>
      <c r="CY77" s="124">
        <v>0</v>
      </c>
      <c r="CZ77" s="124"/>
      <c r="DA77" s="106"/>
      <c r="DB77" s="106"/>
      <c r="DC77" s="124">
        <v>0</v>
      </c>
      <c r="DD77" s="124"/>
      <c r="DE77" s="106"/>
      <c r="DF77" s="124">
        <v>0</v>
      </c>
      <c r="DG77" s="124"/>
      <c r="DH77" s="106"/>
      <c r="DI77" s="124">
        <v>0</v>
      </c>
      <c r="DJ77" s="124"/>
      <c r="DK77" s="106"/>
      <c r="DL77" s="106"/>
      <c r="DM77" s="124">
        <v>0</v>
      </c>
      <c r="DN77" s="124"/>
      <c r="DO77" s="106"/>
      <c r="DP77" s="124">
        <v>0</v>
      </c>
      <c r="DQ77" s="124"/>
      <c r="DR77" s="106"/>
      <c r="DS77" s="124">
        <v>0</v>
      </c>
      <c r="DT77" s="124"/>
      <c r="DU77" s="106"/>
      <c r="DV77" s="106"/>
      <c r="DW77" s="124">
        <v>0</v>
      </c>
      <c r="DX77" s="124"/>
      <c r="DY77" s="106"/>
      <c r="DZ77" s="124">
        <v>0</v>
      </c>
      <c r="EA77" s="124"/>
      <c r="EB77" s="106"/>
      <c r="EC77" s="124">
        <v>0</v>
      </c>
      <c r="ED77" s="124"/>
      <c r="EE77" s="106"/>
      <c r="EF77" s="106"/>
      <c r="EG77" s="124">
        <v>0</v>
      </c>
      <c r="EH77" s="124"/>
      <c r="EI77" s="106"/>
      <c r="EJ77" s="124">
        <v>0</v>
      </c>
      <c r="EK77" s="124"/>
      <c r="EL77" s="106"/>
      <c r="EM77" s="124">
        <v>0</v>
      </c>
      <c r="EN77" s="124"/>
    </row>
    <row r="78" spans="2:144" outlineLevel="1" x14ac:dyDescent="0.25">
      <c r="B78" s="103"/>
      <c r="C78" s="104"/>
      <c r="D78" s="105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</row>
    <row r="79" spans="2:144" outlineLevel="1" x14ac:dyDescent="0.25">
      <c r="B79" s="108" t="s">
        <v>241</v>
      </c>
      <c r="C79" s="104" t="s">
        <v>242</v>
      </c>
      <c r="D79" s="105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</row>
    <row r="80" spans="2:144" outlineLevel="1" x14ac:dyDescent="0.25">
      <c r="B80" s="92"/>
      <c r="C80" s="104" t="s">
        <v>222</v>
      </c>
      <c r="D80" s="105" t="s">
        <v>239</v>
      </c>
      <c r="E80" s="101">
        <v>0</v>
      </c>
      <c r="F80" s="120">
        <v>2198.7876078915019</v>
      </c>
      <c r="G80" s="120">
        <v>2198.7876078915019</v>
      </c>
      <c r="H80" s="106">
        <v>2198.7876078915019</v>
      </c>
      <c r="I80" s="120">
        <v>2339.1346884349223</v>
      </c>
      <c r="J80" s="120">
        <v>2339.1346884349223</v>
      </c>
      <c r="K80" s="106">
        <v>2339.1346884349223</v>
      </c>
      <c r="L80" s="120">
        <v>2449.7180135933904</v>
      </c>
      <c r="M80" s="120">
        <v>2449.7180135933904</v>
      </c>
      <c r="N80" s="106">
        <v>2449.7180135933904</v>
      </c>
      <c r="O80" s="101"/>
      <c r="P80" s="120">
        <v>2198.7876078915019</v>
      </c>
      <c r="Q80" s="120">
        <v>2198.7876078915019</v>
      </c>
      <c r="R80" s="106">
        <v>2198.7876078915019</v>
      </c>
      <c r="S80" s="120">
        <v>2339.1346884349223</v>
      </c>
      <c r="T80" s="120">
        <v>2339.1346884349223</v>
      </c>
      <c r="U80" s="106">
        <v>2339.1346884349223</v>
      </c>
      <c r="V80" s="120">
        <v>2449.7180135933904</v>
      </c>
      <c r="W80" s="120">
        <v>2449.7180135933904</v>
      </c>
      <c r="X80" s="106">
        <v>2449.7180135933904</v>
      </c>
      <c r="Y80" s="101"/>
      <c r="Z80" s="120">
        <v>0</v>
      </c>
      <c r="AA80" s="120">
        <v>0</v>
      </c>
      <c r="AB80" s="106">
        <v>0</v>
      </c>
      <c r="AC80" s="120">
        <v>0</v>
      </c>
      <c r="AD80" s="120">
        <v>0</v>
      </c>
      <c r="AE80" s="106">
        <v>0</v>
      </c>
      <c r="AF80" s="120">
        <v>0</v>
      </c>
      <c r="AG80" s="120">
        <v>0</v>
      </c>
      <c r="AH80" s="106">
        <v>0</v>
      </c>
      <c r="AI80" s="101"/>
      <c r="AJ80" s="120">
        <v>0</v>
      </c>
      <c r="AK80" s="120">
        <v>0</v>
      </c>
      <c r="AL80" s="106">
        <v>0</v>
      </c>
      <c r="AM80" s="120">
        <v>0</v>
      </c>
      <c r="AN80" s="120">
        <v>0</v>
      </c>
      <c r="AO80" s="106">
        <v>0</v>
      </c>
      <c r="AP80" s="120">
        <v>0</v>
      </c>
      <c r="AQ80" s="120">
        <v>0</v>
      </c>
      <c r="AR80" s="106">
        <v>0</v>
      </c>
      <c r="AS80" s="101"/>
      <c r="AT80" s="120">
        <v>0</v>
      </c>
      <c r="AU80" s="120">
        <v>0</v>
      </c>
      <c r="AV80" s="106">
        <v>0</v>
      </c>
      <c r="AW80" s="120">
        <v>0</v>
      </c>
      <c r="AX80" s="120">
        <v>0</v>
      </c>
      <c r="AY80" s="106">
        <v>0</v>
      </c>
      <c r="AZ80" s="120">
        <v>0</v>
      </c>
      <c r="BA80" s="120">
        <v>0</v>
      </c>
      <c r="BB80" s="106">
        <v>0</v>
      </c>
      <c r="BC80" s="101"/>
      <c r="BD80" s="120">
        <v>0</v>
      </c>
      <c r="BE80" s="120">
        <v>0</v>
      </c>
      <c r="BF80" s="106">
        <v>0</v>
      </c>
      <c r="BG80" s="120">
        <v>0</v>
      </c>
      <c r="BH80" s="120">
        <v>0</v>
      </c>
      <c r="BI80" s="106">
        <v>0</v>
      </c>
      <c r="BJ80" s="120">
        <v>0</v>
      </c>
      <c r="BK80" s="120">
        <v>0</v>
      </c>
      <c r="BL80" s="106">
        <v>0</v>
      </c>
      <c r="BM80" s="101"/>
      <c r="BN80" s="120">
        <v>0</v>
      </c>
      <c r="BO80" s="120">
        <v>0</v>
      </c>
      <c r="BP80" s="106">
        <v>0</v>
      </c>
      <c r="BQ80" s="120">
        <v>0</v>
      </c>
      <c r="BR80" s="120">
        <v>0</v>
      </c>
      <c r="BS80" s="106">
        <v>0</v>
      </c>
      <c r="BT80" s="120">
        <v>0</v>
      </c>
      <c r="BU80" s="120">
        <v>0</v>
      </c>
      <c r="BV80" s="106">
        <v>0</v>
      </c>
      <c r="BW80" s="101"/>
      <c r="BX80" s="120">
        <v>0</v>
      </c>
      <c r="BY80" s="120">
        <v>0</v>
      </c>
      <c r="BZ80" s="106">
        <v>0</v>
      </c>
      <c r="CA80" s="120">
        <v>0</v>
      </c>
      <c r="CB80" s="120">
        <v>0</v>
      </c>
      <c r="CC80" s="106">
        <v>0</v>
      </c>
      <c r="CD80" s="120">
        <v>0</v>
      </c>
      <c r="CE80" s="120">
        <v>0</v>
      </c>
      <c r="CF80" s="106">
        <v>0</v>
      </c>
      <c r="CG80" s="101"/>
      <c r="CH80" s="120">
        <v>0</v>
      </c>
      <c r="CI80" s="120">
        <v>0</v>
      </c>
      <c r="CJ80" s="106">
        <v>0</v>
      </c>
      <c r="CK80" s="120">
        <v>0</v>
      </c>
      <c r="CL80" s="120">
        <v>0</v>
      </c>
      <c r="CM80" s="106">
        <v>0</v>
      </c>
      <c r="CN80" s="120">
        <v>0</v>
      </c>
      <c r="CO80" s="120">
        <v>0</v>
      </c>
      <c r="CP80" s="106">
        <v>0</v>
      </c>
      <c r="CQ80" s="101"/>
      <c r="CR80" s="120">
        <v>0</v>
      </c>
      <c r="CS80" s="120">
        <v>0</v>
      </c>
      <c r="CT80" s="106">
        <v>0</v>
      </c>
      <c r="CU80" s="120">
        <v>0</v>
      </c>
      <c r="CV80" s="120">
        <v>0</v>
      </c>
      <c r="CW80" s="106">
        <v>0</v>
      </c>
      <c r="CX80" s="120">
        <v>0</v>
      </c>
      <c r="CY80" s="120">
        <v>0</v>
      </c>
      <c r="CZ80" s="106">
        <v>0</v>
      </c>
      <c r="DA80" s="101"/>
      <c r="DB80" s="120">
        <v>0</v>
      </c>
      <c r="DC80" s="120">
        <v>0</v>
      </c>
      <c r="DD80" s="106">
        <v>0</v>
      </c>
      <c r="DE80" s="120">
        <v>0</v>
      </c>
      <c r="DF80" s="120">
        <v>0</v>
      </c>
      <c r="DG80" s="106">
        <v>0</v>
      </c>
      <c r="DH80" s="120">
        <v>0</v>
      </c>
      <c r="DI80" s="120">
        <v>0</v>
      </c>
      <c r="DJ80" s="106">
        <v>0</v>
      </c>
      <c r="DK80" s="101"/>
      <c r="DL80" s="120">
        <v>0</v>
      </c>
      <c r="DM80" s="120">
        <v>0</v>
      </c>
      <c r="DN80" s="106">
        <v>0</v>
      </c>
      <c r="DO80" s="120">
        <v>0</v>
      </c>
      <c r="DP80" s="120">
        <v>0</v>
      </c>
      <c r="DQ80" s="106">
        <v>0</v>
      </c>
      <c r="DR80" s="120">
        <v>0</v>
      </c>
      <c r="DS80" s="120">
        <v>0</v>
      </c>
      <c r="DT80" s="106">
        <v>0</v>
      </c>
      <c r="DU80" s="101"/>
      <c r="DV80" s="120">
        <v>0</v>
      </c>
      <c r="DW80" s="120">
        <v>0</v>
      </c>
      <c r="DX80" s="106">
        <v>0</v>
      </c>
      <c r="DY80" s="120">
        <v>0</v>
      </c>
      <c r="DZ80" s="120">
        <v>0</v>
      </c>
      <c r="EA80" s="106">
        <v>0</v>
      </c>
      <c r="EB80" s="120">
        <v>0</v>
      </c>
      <c r="EC80" s="120">
        <v>0</v>
      </c>
      <c r="ED80" s="106">
        <v>0</v>
      </c>
      <c r="EE80" s="101"/>
      <c r="EF80" s="120">
        <v>0</v>
      </c>
      <c r="EG80" s="120">
        <v>0</v>
      </c>
      <c r="EH80" s="106">
        <v>0</v>
      </c>
      <c r="EI80" s="120">
        <v>0</v>
      </c>
      <c r="EJ80" s="120">
        <v>0</v>
      </c>
      <c r="EK80" s="106">
        <v>0</v>
      </c>
      <c r="EL80" s="120">
        <v>0</v>
      </c>
      <c r="EM80" s="120">
        <v>0</v>
      </c>
      <c r="EN80" s="106">
        <v>0</v>
      </c>
    </row>
    <row r="81" spans="2:144" outlineLevel="1" x14ac:dyDescent="0.25">
      <c r="B81" s="92"/>
      <c r="C81" s="104" t="s">
        <v>223</v>
      </c>
      <c r="D81" s="105" t="s">
        <v>239</v>
      </c>
      <c r="E81" s="111">
        <v>5580.7432484625342</v>
      </c>
      <c r="F81" s="120">
        <v>5655.2029180418012</v>
      </c>
      <c r="G81" s="120">
        <v>7540.513226937177</v>
      </c>
      <c r="H81" s="106">
        <v>6174.5979006537063</v>
      </c>
      <c r="I81" s="120">
        <v>5935.9359595155875</v>
      </c>
      <c r="J81" s="120">
        <v>7812.4586797701422</v>
      </c>
      <c r="K81" s="106">
        <v>6452.9099987805212</v>
      </c>
      <c r="L81" s="120">
        <v>6208.6453743609227</v>
      </c>
      <c r="M81" s="120">
        <v>8081.1196789908163</v>
      </c>
      <c r="N81" s="106">
        <v>6724.5040923161187</v>
      </c>
      <c r="O81" s="111">
        <v>0</v>
      </c>
      <c r="P81" s="120">
        <v>2684.8389656875488</v>
      </c>
      <c r="Q81" s="120">
        <v>2684.8389656875488</v>
      </c>
      <c r="R81" s="106">
        <v>0</v>
      </c>
      <c r="S81" s="120">
        <v>2684.8389656875488</v>
      </c>
      <c r="T81" s="120">
        <v>2684.8389656875488</v>
      </c>
      <c r="U81" s="106">
        <v>0</v>
      </c>
      <c r="V81" s="120">
        <v>2684.8389656875488</v>
      </c>
      <c r="W81" s="120">
        <v>2684.8389656875488</v>
      </c>
      <c r="X81" s="106">
        <v>0</v>
      </c>
      <c r="Y81" s="111">
        <v>0</v>
      </c>
      <c r="Z81" s="120">
        <v>5712.8408354970234</v>
      </c>
      <c r="AA81" s="120">
        <v>5712.8408354970234</v>
      </c>
      <c r="AB81" s="106">
        <v>5712.8408354970243</v>
      </c>
      <c r="AC81" s="120">
        <v>5977.7066375315781</v>
      </c>
      <c r="AD81" s="120">
        <v>5977.7066375315781</v>
      </c>
      <c r="AE81" s="106">
        <v>5977.7066375315771</v>
      </c>
      <c r="AF81" s="120">
        <v>6235.7125363248306</v>
      </c>
      <c r="AG81" s="120">
        <v>6235.7125363248306</v>
      </c>
      <c r="AH81" s="106">
        <v>6235.7125363248315</v>
      </c>
      <c r="AI81" s="111">
        <v>0</v>
      </c>
      <c r="AJ81" s="120">
        <v>5648.7601790532262</v>
      </c>
      <c r="AK81" s="120">
        <v>5648.7601790532262</v>
      </c>
      <c r="AL81" s="106">
        <v>5648.7601790532262</v>
      </c>
      <c r="AM81" s="120">
        <v>5648.7601790532262</v>
      </c>
      <c r="AN81" s="120">
        <v>5648.7601790532262</v>
      </c>
      <c r="AO81" s="106">
        <v>5648.7601790532262</v>
      </c>
      <c r="AP81" s="120">
        <v>5648.7601790532262</v>
      </c>
      <c r="AQ81" s="120">
        <v>5648.7601790532262</v>
      </c>
      <c r="AR81" s="106">
        <v>5648.7601790532262</v>
      </c>
      <c r="AS81" s="111">
        <v>0</v>
      </c>
      <c r="AT81" s="120">
        <v>10262.295932452662</v>
      </c>
      <c r="AU81" s="120">
        <v>10262.295932452662</v>
      </c>
      <c r="AV81" s="106">
        <v>10262.29593245266</v>
      </c>
      <c r="AW81" s="120">
        <v>10385.890774189365</v>
      </c>
      <c r="AX81" s="120">
        <v>10385.890774189365</v>
      </c>
      <c r="AY81" s="106">
        <v>10385.890774189364</v>
      </c>
      <c r="AZ81" s="120">
        <v>10535.481733929113</v>
      </c>
      <c r="BA81" s="120">
        <v>10535.481733929113</v>
      </c>
      <c r="BB81" s="106">
        <v>10535.481733929111</v>
      </c>
      <c r="BC81" s="111">
        <v>0</v>
      </c>
      <c r="BD81" s="120">
        <v>0</v>
      </c>
      <c r="BE81" s="120">
        <v>0</v>
      </c>
      <c r="BF81" s="106">
        <v>0</v>
      </c>
      <c r="BG81" s="120">
        <v>0</v>
      </c>
      <c r="BH81" s="120">
        <v>0</v>
      </c>
      <c r="BI81" s="106">
        <v>0</v>
      </c>
      <c r="BJ81" s="120">
        <v>0</v>
      </c>
      <c r="BK81" s="120">
        <v>0</v>
      </c>
      <c r="BL81" s="106">
        <v>0</v>
      </c>
      <c r="BM81" s="111">
        <v>0</v>
      </c>
      <c r="BN81" s="120">
        <v>0</v>
      </c>
      <c r="BO81" s="120">
        <v>0</v>
      </c>
      <c r="BP81" s="106">
        <v>0</v>
      </c>
      <c r="BQ81" s="120">
        <v>0</v>
      </c>
      <c r="BR81" s="120">
        <v>0</v>
      </c>
      <c r="BS81" s="106">
        <v>0</v>
      </c>
      <c r="BT81" s="120">
        <v>0</v>
      </c>
      <c r="BU81" s="120">
        <v>0</v>
      </c>
      <c r="BV81" s="106">
        <v>0</v>
      </c>
      <c r="BW81" s="111">
        <v>0</v>
      </c>
      <c r="BX81" s="120">
        <v>0</v>
      </c>
      <c r="BY81" s="120">
        <v>0</v>
      </c>
      <c r="BZ81" s="106">
        <v>0</v>
      </c>
      <c r="CA81" s="120">
        <v>0</v>
      </c>
      <c r="CB81" s="120">
        <v>0</v>
      </c>
      <c r="CC81" s="106">
        <v>0</v>
      </c>
      <c r="CD81" s="120">
        <v>0</v>
      </c>
      <c r="CE81" s="120">
        <v>0</v>
      </c>
      <c r="CF81" s="106">
        <v>0</v>
      </c>
      <c r="CG81" s="111">
        <v>0</v>
      </c>
      <c r="CH81" s="120">
        <v>5429.9639891576007</v>
      </c>
      <c r="CI81" s="120">
        <v>5429.9639891576007</v>
      </c>
      <c r="CJ81" s="106">
        <v>0</v>
      </c>
      <c r="CK81" s="120">
        <v>5429.9639891576007</v>
      </c>
      <c r="CL81" s="120">
        <v>5429.9639891576007</v>
      </c>
      <c r="CM81" s="106">
        <v>0</v>
      </c>
      <c r="CN81" s="120">
        <v>5429.9639891576007</v>
      </c>
      <c r="CO81" s="120">
        <v>5429.9639891576007</v>
      </c>
      <c r="CP81" s="106">
        <v>0</v>
      </c>
      <c r="CQ81" s="111">
        <v>5580.7432484625342</v>
      </c>
      <c r="CR81" s="120">
        <v>6363.5427591583375</v>
      </c>
      <c r="CS81" s="120">
        <v>6363.5427591583375</v>
      </c>
      <c r="CT81" s="106">
        <v>6363.5427591583375</v>
      </c>
      <c r="CU81" s="120">
        <v>6766.4743852588108</v>
      </c>
      <c r="CV81" s="120">
        <v>6766.4743852588108</v>
      </c>
      <c r="CW81" s="106">
        <v>6766.4743852588108</v>
      </c>
      <c r="CX81" s="120">
        <v>7143.3832587326742</v>
      </c>
      <c r="CY81" s="120">
        <v>7143.3832587326742</v>
      </c>
      <c r="CZ81" s="106">
        <v>7143.3832587326742</v>
      </c>
      <c r="DA81" s="111">
        <v>0</v>
      </c>
      <c r="DB81" s="120">
        <v>0</v>
      </c>
      <c r="DC81" s="120">
        <v>0</v>
      </c>
      <c r="DD81" s="106">
        <v>0</v>
      </c>
      <c r="DE81" s="120">
        <v>0</v>
      </c>
      <c r="DF81" s="120">
        <v>0</v>
      </c>
      <c r="DG81" s="106">
        <v>0</v>
      </c>
      <c r="DH81" s="120">
        <v>0</v>
      </c>
      <c r="DI81" s="120">
        <v>0</v>
      </c>
      <c r="DJ81" s="106">
        <v>0</v>
      </c>
      <c r="DK81" s="111">
        <v>0</v>
      </c>
      <c r="DL81" s="120">
        <v>4376.9215368334189</v>
      </c>
      <c r="DM81" s="120">
        <v>4376.9215368334189</v>
      </c>
      <c r="DN81" s="106">
        <v>4376.9215368334189</v>
      </c>
      <c r="DO81" s="120">
        <v>4818.8290102105411</v>
      </c>
      <c r="DP81" s="120">
        <v>4818.8290102105411</v>
      </c>
      <c r="DQ81" s="106">
        <v>4818.8290102105411</v>
      </c>
      <c r="DR81" s="120">
        <v>5238.7425388742968</v>
      </c>
      <c r="DS81" s="120">
        <v>5238.7425388742968</v>
      </c>
      <c r="DT81" s="106">
        <v>5238.7425388742968</v>
      </c>
      <c r="DU81" s="111">
        <v>0</v>
      </c>
      <c r="DV81" s="120">
        <v>4376.9215368334189</v>
      </c>
      <c r="DW81" s="120">
        <v>4376.9215368334189</v>
      </c>
      <c r="DX81" s="106">
        <v>4376.9215368334189</v>
      </c>
      <c r="DY81" s="120">
        <v>4818.8290102105411</v>
      </c>
      <c r="DZ81" s="120">
        <v>4818.8290102105411</v>
      </c>
      <c r="EA81" s="106">
        <v>4818.8290102105411</v>
      </c>
      <c r="EB81" s="120">
        <v>5238.7425388742968</v>
      </c>
      <c r="EC81" s="120">
        <v>5238.7425388742968</v>
      </c>
      <c r="ED81" s="106">
        <v>5238.7425388742968</v>
      </c>
      <c r="EE81" s="111">
        <v>0</v>
      </c>
      <c r="EF81" s="120">
        <v>0</v>
      </c>
      <c r="EG81" s="120">
        <v>0</v>
      </c>
      <c r="EH81" s="106">
        <v>0</v>
      </c>
      <c r="EI81" s="120">
        <v>0</v>
      </c>
      <c r="EJ81" s="120">
        <v>0</v>
      </c>
      <c r="EK81" s="106">
        <v>0</v>
      </c>
      <c r="EL81" s="120">
        <v>0</v>
      </c>
      <c r="EM81" s="120">
        <v>0</v>
      </c>
      <c r="EN81" s="106">
        <v>0</v>
      </c>
    </row>
    <row r="82" spans="2:144" outlineLevel="1" x14ac:dyDescent="0.25">
      <c r="B82" s="92"/>
      <c r="C82" s="104" t="s">
        <v>224</v>
      </c>
      <c r="D82" s="105" t="s">
        <v>240</v>
      </c>
      <c r="E82" s="106">
        <v>3821.5155132486093</v>
      </c>
      <c r="F82" s="106">
        <v>4150.0893277668201</v>
      </c>
      <c r="G82" s="106">
        <v>4375.9471495319385</v>
      </c>
      <c r="H82" s="106">
        <v>4253.4622184632181</v>
      </c>
      <c r="I82" s="106">
        <v>4378.3442407939956</v>
      </c>
      <c r="J82" s="106">
        <v>4533.4812469150884</v>
      </c>
      <c r="K82" s="106">
        <v>4449.3489137842444</v>
      </c>
      <c r="L82" s="106">
        <v>4535.9646334625786</v>
      </c>
      <c r="M82" s="106">
        <v>4696.6865718040308</v>
      </c>
      <c r="N82" s="106">
        <v>4609.5254746804767</v>
      </c>
      <c r="O82" s="106">
        <v>3844.739019100311</v>
      </c>
      <c r="P82" s="106">
        <v>4113.5846582278482</v>
      </c>
      <c r="Q82" s="106">
        <v>4339.8318144303794</v>
      </c>
      <c r="R82" s="106">
        <v>4225.9125108307535</v>
      </c>
      <c r="S82" s="106">
        <v>4339.8318144303794</v>
      </c>
      <c r="T82" s="106">
        <v>4496.065759749873</v>
      </c>
      <c r="U82" s="106">
        <v>4417.3993024641668</v>
      </c>
      <c r="V82" s="106">
        <v>4496.0657597498721</v>
      </c>
      <c r="W82" s="106">
        <v>4657.9241271008686</v>
      </c>
      <c r="X82" s="106">
        <v>4576.4256773528778</v>
      </c>
      <c r="Y82" s="106">
        <v>3843.8869288405103</v>
      </c>
      <c r="Z82" s="106">
        <v>4113.5846582278482</v>
      </c>
      <c r="AA82" s="106">
        <v>4339.8318144303794</v>
      </c>
      <c r="AB82" s="106">
        <v>4213.0775327446745</v>
      </c>
      <c r="AC82" s="106">
        <v>4339.8318144303794</v>
      </c>
      <c r="AD82" s="106">
        <v>4496.065759749873</v>
      </c>
      <c r="AE82" s="106">
        <v>4408.5361666876352</v>
      </c>
      <c r="AF82" s="106">
        <v>4496.065759749873</v>
      </c>
      <c r="AG82" s="106">
        <v>4657.9241271008686</v>
      </c>
      <c r="AH82" s="106">
        <v>4567.2434686883898</v>
      </c>
      <c r="AI82" s="106">
        <v>3804.271585686829</v>
      </c>
      <c r="AJ82" s="106">
        <v>4208.1084556962023</v>
      </c>
      <c r="AK82" s="106">
        <v>4439.554420759493</v>
      </c>
      <c r="AL82" s="106">
        <v>4316.4994466563849</v>
      </c>
      <c r="AM82" s="106">
        <v>4439.5544207594921</v>
      </c>
      <c r="AN82" s="106">
        <v>4599.3783799068342</v>
      </c>
      <c r="AO82" s="106">
        <v>4514.4033268807252</v>
      </c>
      <c r="AP82" s="106">
        <v>4599.378379906836</v>
      </c>
      <c r="AQ82" s="106">
        <v>4764.9560015834822</v>
      </c>
      <c r="AR82" s="106">
        <v>4676.9218466484317</v>
      </c>
      <c r="AS82" s="106">
        <v>3773.5966862683244</v>
      </c>
      <c r="AT82" s="106">
        <v>4217.7469873417722</v>
      </c>
      <c r="AU82" s="106">
        <v>4449.7230716455688</v>
      </c>
      <c r="AV82" s="106">
        <v>4326.9075099561805</v>
      </c>
      <c r="AW82" s="106">
        <v>4449.7230716455688</v>
      </c>
      <c r="AX82" s="106">
        <v>4609.9131022248093</v>
      </c>
      <c r="AY82" s="106">
        <v>4525.1033743527551</v>
      </c>
      <c r="AZ82" s="106">
        <v>4609.9131022248093</v>
      </c>
      <c r="BA82" s="106">
        <v>4775.8699739049034</v>
      </c>
      <c r="BB82" s="106">
        <v>4688.0070958294546</v>
      </c>
      <c r="BC82" s="106">
        <v>3963.3114233989886</v>
      </c>
      <c r="BD82" s="106">
        <v>4217.7469873417722</v>
      </c>
      <c r="BE82" s="106">
        <v>4449.7230716455688</v>
      </c>
      <c r="BF82" s="106">
        <v>4330.3231694105943</v>
      </c>
      <c r="BG82" s="106">
        <v>4449.7230716455688</v>
      </c>
      <c r="BH82" s="106">
        <v>4609.9131022248093</v>
      </c>
      <c r="BI82" s="106">
        <v>4527.4620424632749</v>
      </c>
      <c r="BJ82" s="106">
        <v>4609.9131022248093</v>
      </c>
      <c r="BK82" s="106">
        <v>4775.8699739049034</v>
      </c>
      <c r="BL82" s="106">
        <v>4690.4506759919541</v>
      </c>
      <c r="BM82" s="106">
        <v>3963.3114233989886</v>
      </c>
      <c r="BN82" s="106">
        <v>4217.7469873417731</v>
      </c>
      <c r="BO82" s="106">
        <v>4449.7230716455688</v>
      </c>
      <c r="BP82" s="106">
        <v>4329.1296882946317</v>
      </c>
      <c r="BQ82" s="106">
        <v>4449.7230716455688</v>
      </c>
      <c r="BR82" s="106">
        <v>4609.9131022248093</v>
      </c>
      <c r="BS82" s="106">
        <v>4526.6378895035623</v>
      </c>
      <c r="BT82" s="106">
        <v>4609.9131022248102</v>
      </c>
      <c r="BU82" s="106">
        <v>4775.8699739049034</v>
      </c>
      <c r="BV82" s="106">
        <v>4689.5968535256907</v>
      </c>
      <c r="BW82" s="106">
        <v>3963.3114233989877</v>
      </c>
      <c r="BX82" s="106">
        <v>4217.7469873417722</v>
      </c>
      <c r="BY82" s="106">
        <v>4449.7230716455688</v>
      </c>
      <c r="BZ82" s="106">
        <v>4328.9085087207777</v>
      </c>
      <c r="CA82" s="106">
        <v>4449.7230716455679</v>
      </c>
      <c r="CB82" s="106">
        <v>4609.9131022248093</v>
      </c>
      <c r="CC82" s="106">
        <v>4526.4851549541982</v>
      </c>
      <c r="CD82" s="106">
        <v>4609.9131022248084</v>
      </c>
      <c r="CE82" s="106">
        <v>4775.8699739049025</v>
      </c>
      <c r="CF82" s="106">
        <v>4689.43862053255</v>
      </c>
      <c r="CG82" s="106">
        <v>3723.9158466195186</v>
      </c>
      <c r="CH82" s="106">
        <v>4207.4465822784814</v>
      </c>
      <c r="CI82" s="106">
        <v>4438.856144303797</v>
      </c>
      <c r="CJ82" s="106">
        <v>4308.3384127468207</v>
      </c>
      <c r="CK82" s="106">
        <v>4438.856144303797</v>
      </c>
      <c r="CL82" s="106">
        <v>4598.6549654987339</v>
      </c>
      <c r="CM82" s="106">
        <v>4508.5265392344791</v>
      </c>
      <c r="CN82" s="106">
        <v>4598.654965498733</v>
      </c>
      <c r="CO82" s="106">
        <v>4764.2065442566873</v>
      </c>
      <c r="CP82" s="106">
        <v>4670.8334946469204</v>
      </c>
      <c r="CQ82" s="106">
        <v>3864.3858410990888</v>
      </c>
      <c r="CR82" s="106">
        <v>4044.9566582278476</v>
      </c>
      <c r="CS82" s="106">
        <v>4267.4292744303784</v>
      </c>
      <c r="CT82" s="106">
        <v>4152.1045262581601</v>
      </c>
      <c r="CU82" s="106">
        <v>4267.4292744303784</v>
      </c>
      <c r="CV82" s="106">
        <v>4421.0567283098726</v>
      </c>
      <c r="CW82" s="106">
        <v>4341.4197476629479</v>
      </c>
      <c r="CX82" s="106">
        <v>4421.0567283098717</v>
      </c>
      <c r="CY82" s="106">
        <v>4580.214770529029</v>
      </c>
      <c r="CZ82" s="106">
        <v>4497.7108585788146</v>
      </c>
      <c r="DA82" s="106">
        <v>3850.0176593567408</v>
      </c>
      <c r="DB82" s="106">
        <v>4044.956658227848</v>
      </c>
      <c r="DC82" s="106">
        <v>4267.4292744303793</v>
      </c>
      <c r="DD82" s="106">
        <v>4150.0231686286315</v>
      </c>
      <c r="DE82" s="106">
        <v>4267.4292744303793</v>
      </c>
      <c r="DF82" s="106">
        <v>4421.0567283098726</v>
      </c>
      <c r="DG82" s="106">
        <v>4339.9824756125918</v>
      </c>
      <c r="DH82" s="106">
        <v>4421.0567283098726</v>
      </c>
      <c r="DI82" s="106">
        <v>4580.214770529029</v>
      </c>
      <c r="DJ82" s="106">
        <v>4496.2218447346459</v>
      </c>
      <c r="DK82" s="106">
        <v>3732.0580939889387</v>
      </c>
      <c r="DL82" s="106">
        <v>4248.3172658227859</v>
      </c>
      <c r="DM82" s="106">
        <v>4481.9747154430379</v>
      </c>
      <c r="DN82" s="106">
        <v>4345.5833295346047</v>
      </c>
      <c r="DO82" s="106">
        <v>4481.9747154430388</v>
      </c>
      <c r="DP82" s="106">
        <v>4643.3258051989869</v>
      </c>
      <c r="DQ82" s="106">
        <v>4549.1413536207629</v>
      </c>
      <c r="DR82" s="106">
        <v>4643.3258051989869</v>
      </c>
      <c r="DS82" s="106">
        <v>4810.4855341861503</v>
      </c>
      <c r="DT82" s="106">
        <v>4712.9104423511099</v>
      </c>
      <c r="DU82" s="106">
        <v>3732.0580939889392</v>
      </c>
      <c r="DV82" s="106">
        <v>4248.317265822785</v>
      </c>
      <c r="DW82" s="106">
        <v>4481.9747154430379</v>
      </c>
      <c r="DX82" s="106">
        <v>4341.2503187061766</v>
      </c>
      <c r="DY82" s="106">
        <v>4481.9747154430379</v>
      </c>
      <c r="DZ82" s="106">
        <v>4643.3258051989869</v>
      </c>
      <c r="EA82" s="106">
        <v>4546.149212688696</v>
      </c>
      <c r="EB82" s="106">
        <v>4643.3258051989869</v>
      </c>
      <c r="EC82" s="106">
        <v>4810.4855341861503</v>
      </c>
      <c r="ED82" s="106">
        <v>4709.8105843454896</v>
      </c>
      <c r="EE82" s="106">
        <v>3837.2203736337196</v>
      </c>
      <c r="EF82" s="106">
        <v>4119.8918261428735</v>
      </c>
      <c r="EG82" s="106">
        <v>4346.4858765807312</v>
      </c>
      <c r="EH82" s="106">
        <v>4215.5587113953952</v>
      </c>
      <c r="EI82" s="106">
        <v>4346.4858765807312</v>
      </c>
      <c r="EJ82" s="106">
        <v>4502.9593681376382</v>
      </c>
      <c r="EK82" s="106">
        <v>4412.5482093423816</v>
      </c>
      <c r="EL82" s="106">
        <v>4502.9593681376382</v>
      </c>
      <c r="EM82" s="106">
        <v>4665.0659053905929</v>
      </c>
      <c r="EN82" s="106">
        <v>4571.3999448787081</v>
      </c>
    </row>
    <row r="83" spans="2:144" outlineLevel="1" x14ac:dyDescent="0.25">
      <c r="B83" s="92"/>
      <c r="C83" s="121" t="s">
        <v>225</v>
      </c>
      <c r="D83" s="105" t="s">
        <v>240</v>
      </c>
      <c r="E83" s="101">
        <v>3835.5221900857646</v>
      </c>
      <c r="F83" s="120">
        <v>4149.9569991698681</v>
      </c>
      <c r="G83" s="120">
        <v>4376.9646610452564</v>
      </c>
      <c r="H83" s="106">
        <v>4253.806941613745</v>
      </c>
      <c r="I83" s="120">
        <v>4378.2046341242112</v>
      </c>
      <c r="J83" s="120">
        <v>4534.5353888428854</v>
      </c>
      <c r="K83" s="106">
        <v>4449.721779165131</v>
      </c>
      <c r="L83" s="120">
        <v>4535.8200009526818</v>
      </c>
      <c r="M83" s="120">
        <v>4697.7786628412287</v>
      </c>
      <c r="N83" s="106">
        <v>4609.9117632150746</v>
      </c>
      <c r="O83" s="101">
        <v>3847.2259439922746</v>
      </c>
      <c r="P83" s="120">
        <v>4113.5846582278482</v>
      </c>
      <c r="Q83" s="120">
        <v>4339.8318144303794</v>
      </c>
      <c r="R83" s="106">
        <v>4224.1432047564995</v>
      </c>
      <c r="S83" s="120">
        <v>4339.8318144303794</v>
      </c>
      <c r="T83" s="120">
        <v>4496.065759749873</v>
      </c>
      <c r="U83" s="106">
        <v>4416.1775161968917</v>
      </c>
      <c r="V83" s="120">
        <v>4496.065759749873</v>
      </c>
      <c r="W83" s="120">
        <v>4657.9241271008686</v>
      </c>
      <c r="X83" s="106">
        <v>4575.1599067799798</v>
      </c>
      <c r="Y83" s="101">
        <v>3854.0307858168426</v>
      </c>
      <c r="Z83" s="120">
        <v>4113.5846582278482</v>
      </c>
      <c r="AA83" s="120">
        <v>4339.8318144303794</v>
      </c>
      <c r="AB83" s="106">
        <v>4214.3488617816201</v>
      </c>
      <c r="AC83" s="120">
        <v>4339.8318144303794</v>
      </c>
      <c r="AD83" s="120">
        <v>4496.065759749873</v>
      </c>
      <c r="AE83" s="106">
        <v>4409.41407717533</v>
      </c>
      <c r="AF83" s="120">
        <v>4496.065759749873</v>
      </c>
      <c r="AG83" s="120">
        <v>4657.9241271008686</v>
      </c>
      <c r="AH83" s="106">
        <v>4568.1529839536415</v>
      </c>
      <c r="AI83" s="101">
        <v>3865.6727080061364</v>
      </c>
      <c r="AJ83" s="120">
        <v>4208.1084556962023</v>
      </c>
      <c r="AK83" s="120">
        <v>4439.554420759493</v>
      </c>
      <c r="AL83" s="106">
        <v>4318.8559113141355</v>
      </c>
      <c r="AM83" s="120">
        <v>4439.554420759493</v>
      </c>
      <c r="AN83" s="120">
        <v>4599.3783799068351</v>
      </c>
      <c r="AO83" s="106">
        <v>4516.0305728389312</v>
      </c>
      <c r="AP83" s="120">
        <v>4599.3783799068351</v>
      </c>
      <c r="AQ83" s="120">
        <v>4764.9560015834813</v>
      </c>
      <c r="AR83" s="106">
        <v>4678.6076734611333</v>
      </c>
      <c r="AS83" s="101">
        <v>0</v>
      </c>
      <c r="AT83" s="120">
        <v>4217.7469873417722</v>
      </c>
      <c r="AU83" s="120">
        <v>4449.7230716455688</v>
      </c>
      <c r="AV83" s="106">
        <v>4330.0667264752528</v>
      </c>
      <c r="AW83" s="120">
        <v>4449.7230716455688</v>
      </c>
      <c r="AX83" s="120">
        <v>4609.9131022248093</v>
      </c>
      <c r="AY83" s="106">
        <v>4527.2849569599257</v>
      </c>
      <c r="AZ83" s="120">
        <v>4609.9131022248093</v>
      </c>
      <c r="BA83" s="120">
        <v>4775.8699739049034</v>
      </c>
      <c r="BB83" s="106">
        <v>4690.2672154104821</v>
      </c>
      <c r="BC83" s="101">
        <v>3963.3114233989886</v>
      </c>
      <c r="BD83" s="120">
        <v>4217.7469873417722</v>
      </c>
      <c r="BE83" s="120">
        <v>4449.7230716455688</v>
      </c>
      <c r="BF83" s="106">
        <v>4334.6901997376208</v>
      </c>
      <c r="BG83" s="120">
        <v>4449.7230716455688</v>
      </c>
      <c r="BH83" s="120">
        <v>4609.9131022248093</v>
      </c>
      <c r="BI83" s="106">
        <v>4530.4776754054656</v>
      </c>
      <c r="BJ83" s="120">
        <v>4609.9131022248093</v>
      </c>
      <c r="BK83" s="120">
        <v>4775.8699739049034</v>
      </c>
      <c r="BL83" s="106">
        <v>4693.5748717200631</v>
      </c>
      <c r="BM83" s="101">
        <v>3963.3114233989886</v>
      </c>
      <c r="BN83" s="120">
        <v>4217.7469873417722</v>
      </c>
      <c r="BO83" s="120">
        <v>4449.7230716455688</v>
      </c>
      <c r="BP83" s="106">
        <v>4338.573920276187</v>
      </c>
      <c r="BQ83" s="120">
        <v>4449.7230716455688</v>
      </c>
      <c r="BR83" s="120">
        <v>4609.9131022248093</v>
      </c>
      <c r="BS83" s="106">
        <v>4533.159560970098</v>
      </c>
      <c r="BT83" s="120">
        <v>4609.9131022248093</v>
      </c>
      <c r="BU83" s="120">
        <v>4775.8699739049034</v>
      </c>
      <c r="BV83" s="106">
        <v>4696.353305165022</v>
      </c>
      <c r="BW83" s="101">
        <v>3963.3114233989877</v>
      </c>
      <c r="BX83" s="120">
        <v>4217.7469873417722</v>
      </c>
      <c r="BY83" s="120">
        <v>4449.7230716455688</v>
      </c>
      <c r="BZ83" s="106">
        <v>4336.7632405767963</v>
      </c>
      <c r="CA83" s="120">
        <v>4449.7230716455688</v>
      </c>
      <c r="CB83" s="120">
        <v>4609.9131022248093</v>
      </c>
      <c r="CC83" s="106">
        <v>4531.9092043340452</v>
      </c>
      <c r="CD83" s="120">
        <v>4609.9131022248093</v>
      </c>
      <c r="CE83" s="120">
        <v>4775.8699739049034</v>
      </c>
      <c r="CF83" s="106">
        <v>4695.0579356900716</v>
      </c>
      <c r="CG83" s="101">
        <v>3701.2793002476938</v>
      </c>
      <c r="CH83" s="120">
        <v>4207.4465822784814</v>
      </c>
      <c r="CI83" s="120">
        <v>4438.856144303797</v>
      </c>
      <c r="CJ83" s="106">
        <v>4306.5889782592794</v>
      </c>
      <c r="CK83" s="120">
        <v>4438.856144303797</v>
      </c>
      <c r="CL83" s="120">
        <v>4598.6549654987339</v>
      </c>
      <c r="CM83" s="106">
        <v>4507.3184752010829</v>
      </c>
      <c r="CN83" s="120">
        <v>4598.6549654987339</v>
      </c>
      <c r="CO83" s="120">
        <v>4764.2065442566882</v>
      </c>
      <c r="CP83" s="106">
        <v>4669.5819403083215</v>
      </c>
      <c r="CQ83" s="101">
        <v>3864.3858410990888</v>
      </c>
      <c r="CR83" s="120">
        <v>4044.956658227848</v>
      </c>
      <c r="CS83" s="120">
        <v>4267.4292744303793</v>
      </c>
      <c r="CT83" s="106">
        <v>4149.2540439153554</v>
      </c>
      <c r="CU83" s="120">
        <v>4267.4292744303793</v>
      </c>
      <c r="CV83" s="120">
        <v>4421.0567283098726</v>
      </c>
      <c r="CW83" s="106">
        <v>4339.4513600378623</v>
      </c>
      <c r="CX83" s="120">
        <v>4421.0567283098726</v>
      </c>
      <c r="CY83" s="120">
        <v>4580.214770529029</v>
      </c>
      <c r="CZ83" s="106">
        <v>4495.6716089992251</v>
      </c>
      <c r="DA83" s="101">
        <v>3850.0176593567412</v>
      </c>
      <c r="DB83" s="120">
        <v>4044.956658227848</v>
      </c>
      <c r="DC83" s="120">
        <v>4267.4292744303793</v>
      </c>
      <c r="DD83" s="106">
        <v>4145.6785959813687</v>
      </c>
      <c r="DE83" s="120">
        <v>4267.4292744303793</v>
      </c>
      <c r="DF83" s="120">
        <v>4421.0567283098726</v>
      </c>
      <c r="DG83" s="106">
        <v>4336.9823507190831</v>
      </c>
      <c r="DH83" s="120">
        <v>4421.0567283098726</v>
      </c>
      <c r="DI83" s="120">
        <v>4580.214770529029</v>
      </c>
      <c r="DJ83" s="106">
        <v>4493.1137153449699</v>
      </c>
      <c r="DK83" s="101">
        <v>3735.0426135234184</v>
      </c>
      <c r="DL83" s="120">
        <v>4248.317265822785</v>
      </c>
      <c r="DM83" s="120">
        <v>4481.9747154430379</v>
      </c>
      <c r="DN83" s="106">
        <v>4346.681862428065</v>
      </c>
      <c r="DO83" s="120">
        <v>4481.9747154430379</v>
      </c>
      <c r="DP83" s="120">
        <v>4643.3258051989869</v>
      </c>
      <c r="DQ83" s="106">
        <v>4549.8999405170116</v>
      </c>
      <c r="DR83" s="120">
        <v>4643.3258051989869</v>
      </c>
      <c r="DS83" s="120">
        <v>4810.4855341861503</v>
      </c>
      <c r="DT83" s="106">
        <v>4713.6963383756229</v>
      </c>
      <c r="DU83" s="101">
        <v>3735.0426135234184</v>
      </c>
      <c r="DV83" s="120">
        <v>4248.317265822785</v>
      </c>
      <c r="DW83" s="120">
        <v>4481.9747154430379</v>
      </c>
      <c r="DX83" s="106">
        <v>4342.2806105030058</v>
      </c>
      <c r="DY83" s="120">
        <v>4481.9747154430379</v>
      </c>
      <c r="DZ83" s="120">
        <v>4643.3258051989869</v>
      </c>
      <c r="EA83" s="106">
        <v>4546.8606760058519</v>
      </c>
      <c r="EB83" s="120">
        <v>4643.3258051989869</v>
      </c>
      <c r="EC83" s="120">
        <v>4810.4855341861503</v>
      </c>
      <c r="ED83" s="106">
        <v>4710.547660342062</v>
      </c>
      <c r="EE83" s="101">
        <v>3837.2203736337196</v>
      </c>
      <c r="EF83" s="120">
        <v>4119.8918261428735</v>
      </c>
      <c r="EG83" s="120">
        <v>4346.4858765807312</v>
      </c>
      <c r="EH83" s="106">
        <v>4215.5587113953952</v>
      </c>
      <c r="EI83" s="120">
        <v>4346.4858765807312</v>
      </c>
      <c r="EJ83" s="120">
        <v>4502.9593681376382</v>
      </c>
      <c r="EK83" s="106">
        <v>4412.5482093423816</v>
      </c>
      <c r="EL83" s="120">
        <v>4502.9593681376382</v>
      </c>
      <c r="EM83" s="120">
        <v>4665.0659053905929</v>
      </c>
      <c r="EN83" s="106">
        <v>4571.3999448787081</v>
      </c>
    </row>
    <row r="84" spans="2:144" outlineLevel="1" x14ac:dyDescent="0.25">
      <c r="B84" s="92"/>
      <c r="C84" s="121" t="s">
        <v>226</v>
      </c>
      <c r="D84" s="105" t="s">
        <v>240</v>
      </c>
      <c r="E84" s="101">
        <v>0</v>
      </c>
      <c r="F84" s="120">
        <v>4150.7848729461084</v>
      </c>
      <c r="G84" s="120">
        <v>4370.6279908920733</v>
      </c>
      <c r="H84" s="106">
        <v>4251.6548064019362</v>
      </c>
      <c r="I84" s="120">
        <v>4379.0780409581439</v>
      </c>
      <c r="J84" s="120">
        <v>4527.9705985641885</v>
      </c>
      <c r="K84" s="106">
        <v>4447.3939496757475</v>
      </c>
      <c r="L84" s="120">
        <v>4536.7248504326371</v>
      </c>
      <c r="M84" s="120">
        <v>4690.9775401124998</v>
      </c>
      <c r="N84" s="106">
        <v>4607.5001318640743</v>
      </c>
      <c r="O84" s="101"/>
      <c r="P84" s="120">
        <v>4113.5846582278482</v>
      </c>
      <c r="Q84" s="120">
        <v>4339.8318144303794</v>
      </c>
      <c r="R84" s="106">
        <v>4235.640442550829</v>
      </c>
      <c r="S84" s="120">
        <v>4339.8318144303794</v>
      </c>
      <c r="T84" s="120">
        <v>4496.065759749873</v>
      </c>
      <c r="U84" s="106">
        <v>4424.1168814955945</v>
      </c>
      <c r="V84" s="120">
        <v>4496.065759749873</v>
      </c>
      <c r="W84" s="120">
        <v>4657.9241271008686</v>
      </c>
      <c r="X84" s="106">
        <v>4583.3850892294358</v>
      </c>
      <c r="Y84" s="101"/>
      <c r="Z84" s="120">
        <v>4113.5846582278482</v>
      </c>
      <c r="AA84" s="120">
        <v>4339.8318144303794</v>
      </c>
      <c r="AB84" s="106">
        <v>4204.3349185700918</v>
      </c>
      <c r="AC84" s="120">
        <v>4339.8318144303794</v>
      </c>
      <c r="AD84" s="120">
        <v>4496.065759749873</v>
      </c>
      <c r="AE84" s="106">
        <v>4402.4989942085322</v>
      </c>
      <c r="AF84" s="120">
        <v>4496.065759749873</v>
      </c>
      <c r="AG84" s="120">
        <v>4657.9241271008686</v>
      </c>
      <c r="AH84" s="106">
        <v>4560.9889580000399</v>
      </c>
      <c r="AI84" s="101"/>
      <c r="AJ84" s="120">
        <v>4208.1084556962023</v>
      </c>
      <c r="AK84" s="120">
        <v>4439.554420759493</v>
      </c>
      <c r="AL84" s="106">
        <v>4305.6690091347737</v>
      </c>
      <c r="AM84" s="120">
        <v>4439.554420759493</v>
      </c>
      <c r="AN84" s="120">
        <v>4599.3783799068351</v>
      </c>
      <c r="AO84" s="106">
        <v>4506.9244174794376</v>
      </c>
      <c r="AP84" s="120">
        <v>4599.3783799068351</v>
      </c>
      <c r="AQ84" s="120">
        <v>4764.9560015834813</v>
      </c>
      <c r="AR84" s="106">
        <v>4669.1736965086975</v>
      </c>
      <c r="AS84" s="101"/>
      <c r="AT84" s="120">
        <v>4217.7469873417722</v>
      </c>
      <c r="AU84" s="120">
        <v>4449.7230716455688</v>
      </c>
      <c r="AV84" s="106">
        <v>4321.191265557467</v>
      </c>
      <c r="AW84" s="120">
        <v>4449.7230716455688</v>
      </c>
      <c r="AX84" s="120">
        <v>4609.9131022248093</v>
      </c>
      <c r="AY84" s="106">
        <v>4521.1560477661524</v>
      </c>
      <c r="AZ84" s="120">
        <v>4609.9131022248093</v>
      </c>
      <c r="BA84" s="120">
        <v>4775.8699739049034</v>
      </c>
      <c r="BB84" s="106">
        <v>4683.9176654857347</v>
      </c>
      <c r="BC84" s="101"/>
      <c r="BD84" s="120">
        <v>4217.7469873417722</v>
      </c>
      <c r="BE84" s="120">
        <v>4449.7230716455688</v>
      </c>
      <c r="BF84" s="106">
        <v>4323.9075120398447</v>
      </c>
      <c r="BG84" s="120">
        <v>4449.7230716455688</v>
      </c>
      <c r="BH84" s="120">
        <v>4609.9131022248093</v>
      </c>
      <c r="BI84" s="106">
        <v>4523.0317394279828</v>
      </c>
      <c r="BJ84" s="120">
        <v>4609.9131022248093</v>
      </c>
      <c r="BK84" s="120">
        <v>4775.8699739049034</v>
      </c>
      <c r="BL84" s="106">
        <v>4685.860882047391</v>
      </c>
      <c r="BM84" s="101"/>
      <c r="BN84" s="120">
        <v>4217.7469873417722</v>
      </c>
      <c r="BO84" s="120">
        <v>4449.7230716455688</v>
      </c>
      <c r="BP84" s="106">
        <v>4314.9263574573051</v>
      </c>
      <c r="BQ84" s="120">
        <v>4449.7230716455688</v>
      </c>
      <c r="BR84" s="120">
        <v>4609.9131022248093</v>
      </c>
      <c r="BS84" s="106">
        <v>4516.8298439544415</v>
      </c>
      <c r="BT84" s="120">
        <v>4609.9131022248093</v>
      </c>
      <c r="BU84" s="120">
        <v>4775.8699739049034</v>
      </c>
      <c r="BV84" s="106">
        <v>4679.4357183368011</v>
      </c>
      <c r="BW84" s="101"/>
      <c r="BX84" s="120">
        <v>4217.7469873417722</v>
      </c>
      <c r="BY84" s="120">
        <v>4449.7230716455688</v>
      </c>
      <c r="BZ84" s="106">
        <v>4317.0975786376357</v>
      </c>
      <c r="CA84" s="120">
        <v>4449.7230716455688</v>
      </c>
      <c r="CB84" s="120">
        <v>4609.9131022248093</v>
      </c>
      <c r="CC84" s="106">
        <v>4518.3291708713305</v>
      </c>
      <c r="CD84" s="120">
        <v>4609.9131022248093</v>
      </c>
      <c r="CE84" s="120">
        <v>4775.8699739049034</v>
      </c>
      <c r="CF84" s="106">
        <v>4680.9890210226986</v>
      </c>
      <c r="CG84" s="101"/>
      <c r="CH84" s="120">
        <v>4207.4465822784814</v>
      </c>
      <c r="CI84" s="120">
        <v>4438.856144303797</v>
      </c>
      <c r="CJ84" s="106">
        <v>4329.2312700080165</v>
      </c>
      <c r="CK84" s="120">
        <v>4438.856144303797</v>
      </c>
      <c r="CL84" s="120">
        <v>4598.6549654987339</v>
      </c>
      <c r="CM84" s="106">
        <v>4522.9540068486649</v>
      </c>
      <c r="CN84" s="120">
        <v>4598.6549654987339</v>
      </c>
      <c r="CO84" s="120">
        <v>4764.2065442566882</v>
      </c>
      <c r="CP84" s="106">
        <v>4685.7803510952181</v>
      </c>
      <c r="CQ84" s="101"/>
      <c r="CR84" s="120">
        <v>4044.956658227848</v>
      </c>
      <c r="CS84" s="120">
        <v>4267.4292744303793</v>
      </c>
      <c r="CT84" s="106">
        <v>4162.6416616385804</v>
      </c>
      <c r="CU84" s="120">
        <v>4267.4292744303793</v>
      </c>
      <c r="CV84" s="120">
        <v>4421.0567283098726</v>
      </c>
      <c r="CW84" s="106">
        <v>4348.696118603827</v>
      </c>
      <c r="CX84" s="120">
        <v>4421.0567283098726</v>
      </c>
      <c r="CY84" s="120">
        <v>4580.214770529029</v>
      </c>
      <c r="CZ84" s="106">
        <v>4505.2491788735651</v>
      </c>
      <c r="DA84" s="101"/>
      <c r="DB84" s="120">
        <v>4044.956658227848</v>
      </c>
      <c r="DC84" s="120">
        <v>4267.4292744303793</v>
      </c>
      <c r="DD84" s="106">
        <v>4163.017916483278</v>
      </c>
      <c r="DE84" s="120">
        <v>4267.4292744303793</v>
      </c>
      <c r="DF84" s="120">
        <v>4421.0567283098726</v>
      </c>
      <c r="DG84" s="106">
        <v>4348.9559396765835</v>
      </c>
      <c r="DH84" s="120">
        <v>4421.0567283098726</v>
      </c>
      <c r="DI84" s="120">
        <v>4580.214770529029</v>
      </c>
      <c r="DJ84" s="106">
        <v>4505.5183535049409</v>
      </c>
      <c r="DK84" s="101"/>
      <c r="DL84" s="120">
        <v>4248.317265822785</v>
      </c>
      <c r="DM84" s="120">
        <v>4481.9747154430379</v>
      </c>
      <c r="DN84" s="106">
        <v>4248.317265822785</v>
      </c>
      <c r="DO84" s="120">
        <v>4481.9747154430379</v>
      </c>
      <c r="DP84" s="120">
        <v>4643.3258051989869</v>
      </c>
      <c r="DQ84" s="106">
        <v>4481.9747154430379</v>
      </c>
      <c r="DR84" s="120">
        <v>4643.3258051989869</v>
      </c>
      <c r="DS84" s="120">
        <v>4810.4855341861503</v>
      </c>
      <c r="DT84" s="106">
        <v>4643.3258051989869</v>
      </c>
      <c r="DU84" s="101"/>
      <c r="DV84" s="120">
        <v>4248.317265822785</v>
      </c>
      <c r="DW84" s="120">
        <v>4481.9747154430379</v>
      </c>
      <c r="DX84" s="106">
        <v>4248.317265822785</v>
      </c>
      <c r="DY84" s="120">
        <v>4481.9747154430379</v>
      </c>
      <c r="DZ84" s="120">
        <v>4643.3258051989869</v>
      </c>
      <c r="EA84" s="106">
        <v>4481.9747154430379</v>
      </c>
      <c r="EB84" s="120">
        <v>4643.3258051989869</v>
      </c>
      <c r="EC84" s="120">
        <v>4810.4855341861503</v>
      </c>
      <c r="ED84" s="106">
        <v>4643.3258051989869</v>
      </c>
      <c r="EE84" s="101"/>
      <c r="EF84" s="120">
        <v>0</v>
      </c>
      <c r="EG84" s="120">
        <v>0</v>
      </c>
      <c r="EH84" s="106">
        <v>0</v>
      </c>
      <c r="EI84" s="120">
        <v>0</v>
      </c>
      <c r="EJ84" s="120">
        <v>0</v>
      </c>
      <c r="EK84" s="106">
        <v>0</v>
      </c>
      <c r="EL84" s="120">
        <v>0</v>
      </c>
      <c r="EM84" s="120">
        <v>0</v>
      </c>
      <c r="EN84" s="106">
        <v>0</v>
      </c>
    </row>
    <row r="85" spans="2:144" outlineLevel="1" x14ac:dyDescent="0.25">
      <c r="B85" s="102"/>
      <c r="C85" s="121" t="s">
        <v>227</v>
      </c>
      <c r="D85" s="105" t="s">
        <v>240</v>
      </c>
      <c r="E85" s="101">
        <v>3778.2063014558248</v>
      </c>
      <c r="F85" s="120">
        <v>0</v>
      </c>
      <c r="G85" s="120">
        <v>0</v>
      </c>
      <c r="H85" s="106">
        <v>0</v>
      </c>
      <c r="I85" s="120">
        <v>0</v>
      </c>
      <c r="J85" s="120">
        <v>0</v>
      </c>
      <c r="K85" s="106">
        <v>0</v>
      </c>
      <c r="L85" s="120">
        <v>0</v>
      </c>
      <c r="M85" s="120">
        <v>0</v>
      </c>
      <c r="N85" s="106">
        <v>0</v>
      </c>
      <c r="O85" s="101">
        <v>3832.0026276858071</v>
      </c>
      <c r="P85" s="120">
        <v>0</v>
      </c>
      <c r="Q85" s="120">
        <v>0</v>
      </c>
      <c r="R85" s="106">
        <v>0</v>
      </c>
      <c r="S85" s="120">
        <v>0</v>
      </c>
      <c r="T85" s="120">
        <v>0</v>
      </c>
      <c r="U85" s="106">
        <v>0</v>
      </c>
      <c r="V85" s="120">
        <v>0</v>
      </c>
      <c r="W85" s="120">
        <v>0</v>
      </c>
      <c r="X85" s="106">
        <v>0</v>
      </c>
      <c r="Y85" s="101">
        <v>3790.0777480089055</v>
      </c>
      <c r="Z85" s="120">
        <v>0</v>
      </c>
      <c r="AA85" s="120">
        <v>0</v>
      </c>
      <c r="AB85" s="106">
        <v>0</v>
      </c>
      <c r="AC85" s="120">
        <v>0</v>
      </c>
      <c r="AD85" s="120">
        <v>0</v>
      </c>
      <c r="AE85" s="106">
        <v>0</v>
      </c>
      <c r="AF85" s="120">
        <v>0</v>
      </c>
      <c r="AG85" s="120">
        <v>0</v>
      </c>
      <c r="AH85" s="106">
        <v>0</v>
      </c>
      <c r="AI85" s="101">
        <v>3761.2887587830892</v>
      </c>
      <c r="AJ85" s="120">
        <v>0</v>
      </c>
      <c r="AK85" s="120">
        <v>0</v>
      </c>
      <c r="AL85" s="106">
        <v>0</v>
      </c>
      <c r="AM85" s="120">
        <v>0</v>
      </c>
      <c r="AN85" s="120">
        <v>0</v>
      </c>
      <c r="AO85" s="106">
        <v>0</v>
      </c>
      <c r="AP85" s="120">
        <v>0</v>
      </c>
      <c r="AQ85" s="120">
        <v>0</v>
      </c>
      <c r="AR85" s="106">
        <v>0</v>
      </c>
      <c r="AS85" s="101">
        <v>3773.5966862683244</v>
      </c>
      <c r="AT85" s="120">
        <v>0</v>
      </c>
      <c r="AU85" s="120">
        <v>0</v>
      </c>
      <c r="AV85" s="106">
        <v>0</v>
      </c>
      <c r="AW85" s="120">
        <v>0</v>
      </c>
      <c r="AX85" s="120">
        <v>0</v>
      </c>
      <c r="AY85" s="106">
        <v>0</v>
      </c>
      <c r="AZ85" s="120">
        <v>0</v>
      </c>
      <c r="BA85" s="120">
        <v>0</v>
      </c>
      <c r="BB85" s="106">
        <v>0</v>
      </c>
      <c r="BC85" s="101">
        <v>0</v>
      </c>
      <c r="BD85" s="120">
        <v>0</v>
      </c>
      <c r="BE85" s="120">
        <v>0</v>
      </c>
      <c r="BF85" s="106">
        <v>0</v>
      </c>
      <c r="BG85" s="120">
        <v>0</v>
      </c>
      <c r="BH85" s="120">
        <v>0</v>
      </c>
      <c r="BI85" s="106">
        <v>0</v>
      </c>
      <c r="BJ85" s="120">
        <v>0</v>
      </c>
      <c r="BK85" s="120">
        <v>0</v>
      </c>
      <c r="BL85" s="106">
        <v>0</v>
      </c>
      <c r="BM85" s="101">
        <v>0</v>
      </c>
      <c r="BN85" s="120">
        <v>0</v>
      </c>
      <c r="BO85" s="120">
        <v>0</v>
      </c>
      <c r="BP85" s="106">
        <v>0</v>
      </c>
      <c r="BQ85" s="120">
        <v>0</v>
      </c>
      <c r="BR85" s="120">
        <v>0</v>
      </c>
      <c r="BS85" s="106">
        <v>0</v>
      </c>
      <c r="BT85" s="120">
        <v>0</v>
      </c>
      <c r="BU85" s="120">
        <v>0</v>
      </c>
      <c r="BV85" s="106">
        <v>0</v>
      </c>
      <c r="BW85" s="101">
        <v>0</v>
      </c>
      <c r="BX85" s="120">
        <v>0</v>
      </c>
      <c r="BY85" s="120">
        <v>0</v>
      </c>
      <c r="BZ85" s="106">
        <v>0</v>
      </c>
      <c r="CA85" s="120">
        <v>0</v>
      </c>
      <c r="CB85" s="120">
        <v>0</v>
      </c>
      <c r="CC85" s="106">
        <v>0</v>
      </c>
      <c r="CD85" s="120">
        <v>0</v>
      </c>
      <c r="CE85" s="120">
        <v>0</v>
      </c>
      <c r="CF85" s="106">
        <v>0</v>
      </c>
      <c r="CG85" s="101">
        <v>3821.7963622907373</v>
      </c>
      <c r="CH85" s="120">
        <v>0</v>
      </c>
      <c r="CI85" s="120">
        <v>0</v>
      </c>
      <c r="CJ85" s="106">
        <v>0</v>
      </c>
      <c r="CK85" s="120">
        <v>0</v>
      </c>
      <c r="CL85" s="120">
        <v>0</v>
      </c>
      <c r="CM85" s="106">
        <v>0</v>
      </c>
      <c r="CN85" s="120">
        <v>0</v>
      </c>
      <c r="CO85" s="120">
        <v>0</v>
      </c>
      <c r="CP85" s="106">
        <v>0</v>
      </c>
      <c r="CQ85" s="101">
        <v>0</v>
      </c>
      <c r="CR85" s="120">
        <v>0</v>
      </c>
      <c r="CS85" s="120">
        <v>0</v>
      </c>
      <c r="CT85" s="106">
        <v>0</v>
      </c>
      <c r="CU85" s="120">
        <v>0</v>
      </c>
      <c r="CV85" s="120">
        <v>0</v>
      </c>
      <c r="CW85" s="106">
        <v>0</v>
      </c>
      <c r="CX85" s="120">
        <v>0</v>
      </c>
      <c r="CY85" s="120">
        <v>0</v>
      </c>
      <c r="CZ85" s="106">
        <v>0</v>
      </c>
      <c r="DA85" s="101">
        <v>0</v>
      </c>
      <c r="DB85" s="120">
        <v>0</v>
      </c>
      <c r="DC85" s="120">
        <v>0</v>
      </c>
      <c r="DD85" s="106">
        <v>0</v>
      </c>
      <c r="DE85" s="120">
        <v>0</v>
      </c>
      <c r="DF85" s="120">
        <v>0</v>
      </c>
      <c r="DG85" s="106">
        <v>0</v>
      </c>
      <c r="DH85" s="120">
        <v>0</v>
      </c>
      <c r="DI85" s="120">
        <v>0</v>
      </c>
      <c r="DJ85" s="106">
        <v>0</v>
      </c>
      <c r="DK85" s="101">
        <v>3716.6981296679014</v>
      </c>
      <c r="DL85" s="120">
        <v>0</v>
      </c>
      <c r="DM85" s="120">
        <v>0</v>
      </c>
      <c r="DN85" s="106">
        <v>0</v>
      </c>
      <c r="DO85" s="120">
        <v>0</v>
      </c>
      <c r="DP85" s="120">
        <v>0</v>
      </c>
      <c r="DQ85" s="106">
        <v>0</v>
      </c>
      <c r="DR85" s="120">
        <v>0</v>
      </c>
      <c r="DS85" s="120">
        <v>0</v>
      </c>
      <c r="DT85" s="106">
        <v>0</v>
      </c>
      <c r="DU85" s="101">
        <v>3716.6981296679014</v>
      </c>
      <c r="DV85" s="120">
        <v>0</v>
      </c>
      <c r="DW85" s="120">
        <v>0</v>
      </c>
      <c r="DX85" s="106">
        <v>0</v>
      </c>
      <c r="DY85" s="120">
        <v>0</v>
      </c>
      <c r="DZ85" s="120">
        <v>0</v>
      </c>
      <c r="EA85" s="106">
        <v>0</v>
      </c>
      <c r="EB85" s="120">
        <v>0</v>
      </c>
      <c r="EC85" s="120">
        <v>0</v>
      </c>
      <c r="ED85" s="106">
        <v>0</v>
      </c>
      <c r="EE85" s="101">
        <v>0</v>
      </c>
      <c r="EF85" s="120">
        <v>0</v>
      </c>
      <c r="EG85" s="120">
        <v>0</v>
      </c>
      <c r="EH85" s="106">
        <v>0</v>
      </c>
      <c r="EI85" s="120">
        <v>0</v>
      </c>
      <c r="EJ85" s="120">
        <v>0</v>
      </c>
      <c r="EK85" s="106">
        <v>0</v>
      </c>
      <c r="EL85" s="120">
        <v>0</v>
      </c>
      <c r="EM85" s="120">
        <v>0</v>
      </c>
      <c r="EN85" s="106">
        <v>0</v>
      </c>
    </row>
    <row r="86" spans="2:144" outlineLevel="1" x14ac:dyDescent="0.25">
      <c r="B86" s="103"/>
      <c r="C86" s="104"/>
      <c r="D86" s="105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</row>
    <row r="87" spans="2:144" outlineLevel="1" x14ac:dyDescent="0.25">
      <c r="B87" s="108" t="s">
        <v>243</v>
      </c>
      <c r="C87" s="104" t="s">
        <v>244</v>
      </c>
      <c r="D87" s="105" t="s">
        <v>245</v>
      </c>
      <c r="E87" s="125">
        <v>21115606.91144789</v>
      </c>
      <c r="F87" s="125">
        <v>12927710.736050108</v>
      </c>
      <c r="G87" s="125">
        <v>11488734.395923717</v>
      </c>
      <c r="H87" s="125">
        <v>24416445.131973822</v>
      </c>
      <c r="I87" s="125">
        <v>13639221.594699606</v>
      </c>
      <c r="J87" s="125">
        <v>11903829.946900636</v>
      </c>
      <c r="K87" s="125">
        <v>25543051.541600242</v>
      </c>
      <c r="L87" s="125">
        <v>14131286.820440736</v>
      </c>
      <c r="M87" s="125">
        <v>12332995.797392519</v>
      </c>
      <c r="N87" s="125">
        <v>26464282.617833249</v>
      </c>
      <c r="O87" s="125">
        <v>3614019.8690713192</v>
      </c>
      <c r="P87" s="125">
        <v>1979890.3599605283</v>
      </c>
      <c r="Q87" s="125">
        <v>2042199.2379310068</v>
      </c>
      <c r="R87" s="125">
        <v>4022089.5978915347</v>
      </c>
      <c r="S87" s="125">
        <v>2089389.6535126513</v>
      </c>
      <c r="T87" s="125">
        <v>2117218.7987561752</v>
      </c>
      <c r="U87" s="125">
        <v>4206608.4522688258</v>
      </c>
      <c r="V87" s="125">
        <v>2165430.0408149599</v>
      </c>
      <c r="W87" s="125">
        <v>2194085.3740696213</v>
      </c>
      <c r="X87" s="125">
        <v>4359515.4148845812</v>
      </c>
      <c r="Y87" s="125">
        <v>6206218.843813993</v>
      </c>
      <c r="Z87" s="125">
        <v>3823738.3530217228</v>
      </c>
      <c r="AA87" s="125">
        <v>3155690.260218347</v>
      </c>
      <c r="AB87" s="125">
        <v>6979428.6132400706</v>
      </c>
      <c r="AC87" s="125">
        <v>4033909.5513325352</v>
      </c>
      <c r="AD87" s="125">
        <v>3269317.3608316276</v>
      </c>
      <c r="AE87" s="125">
        <v>7303226.9121641628</v>
      </c>
      <c r="AF87" s="125">
        <v>4179246.9121371084</v>
      </c>
      <c r="AG87" s="125">
        <v>3387028.8750904752</v>
      </c>
      <c r="AH87" s="125">
        <v>7566275.787227584</v>
      </c>
      <c r="AI87" s="125">
        <v>3399373.7556642657</v>
      </c>
      <c r="AJ87" s="125">
        <v>2109913.8937881142</v>
      </c>
      <c r="AK87" s="125">
        <v>1959650.3982041853</v>
      </c>
      <c r="AL87" s="125">
        <v>4069564.2919922993</v>
      </c>
      <c r="AM87" s="125">
        <v>2225897.0215844903</v>
      </c>
      <c r="AN87" s="125">
        <v>2030197.812539536</v>
      </c>
      <c r="AO87" s="125">
        <v>4256094.8341240268</v>
      </c>
      <c r="AP87" s="125">
        <v>2305988.6432882436</v>
      </c>
      <c r="AQ87" s="125">
        <v>2103284.9337909599</v>
      </c>
      <c r="AR87" s="125">
        <v>4409273.577079203</v>
      </c>
      <c r="AS87" s="125">
        <v>985029.39926631295</v>
      </c>
      <c r="AT87" s="125">
        <v>664125.72916288837</v>
      </c>
      <c r="AU87" s="125">
        <v>626193.64625231398</v>
      </c>
      <c r="AV87" s="125">
        <v>1290319.3754152025</v>
      </c>
      <c r="AW87" s="125">
        <v>700569.69471556577</v>
      </c>
      <c r="AX87" s="125">
        <v>648610.78428392764</v>
      </c>
      <c r="AY87" s="125">
        <v>1349180.4789994934</v>
      </c>
      <c r="AZ87" s="125">
        <v>725747.9978506692</v>
      </c>
      <c r="BA87" s="125">
        <v>671845.96761711442</v>
      </c>
      <c r="BB87" s="125">
        <v>1397593.9654677836</v>
      </c>
      <c r="BC87" s="125">
        <v>255577.35989135664</v>
      </c>
      <c r="BD87" s="125">
        <v>182215.10534713924</v>
      </c>
      <c r="BE87" s="125">
        <v>181250.56987733894</v>
      </c>
      <c r="BF87" s="125">
        <v>363465.67522447824</v>
      </c>
      <c r="BG87" s="125">
        <v>192236.93614123185</v>
      </c>
      <c r="BH87" s="125">
        <v>187775.59039292316</v>
      </c>
      <c r="BI87" s="125">
        <v>380012.52653415501</v>
      </c>
      <c r="BJ87" s="125">
        <v>199157.46584231622</v>
      </c>
      <c r="BK87" s="125">
        <v>194535.51164706843</v>
      </c>
      <c r="BL87" s="125">
        <v>393692.97748938465</v>
      </c>
      <c r="BM87" s="125">
        <v>255577.35989135664</v>
      </c>
      <c r="BN87" s="125">
        <v>180355.07892572152</v>
      </c>
      <c r="BO87" s="125">
        <v>175741.81271464174</v>
      </c>
      <c r="BP87" s="125">
        <v>356096.89164036326</v>
      </c>
      <c r="BQ87" s="125">
        <v>190274.60826663615</v>
      </c>
      <c r="BR87" s="125">
        <v>182068.51797236883</v>
      </c>
      <c r="BS87" s="125">
        <v>372343.12623900501</v>
      </c>
      <c r="BT87" s="125">
        <v>197124.49416423508</v>
      </c>
      <c r="BU87" s="125">
        <v>188622.98461937415</v>
      </c>
      <c r="BV87" s="125">
        <v>385747.47878360923</v>
      </c>
      <c r="BW87" s="125">
        <v>255577.35989135664</v>
      </c>
      <c r="BX87" s="125">
        <v>178212.46345615189</v>
      </c>
      <c r="BY87" s="125">
        <v>172991.88385636482</v>
      </c>
      <c r="BZ87" s="125">
        <v>351204.34731251671</v>
      </c>
      <c r="CA87" s="125">
        <v>188014.1489462402</v>
      </c>
      <c r="CB87" s="125">
        <v>179219.59167519395</v>
      </c>
      <c r="CC87" s="125">
        <v>367233.74062143418</v>
      </c>
      <c r="CD87" s="125">
        <v>194782.65830830485</v>
      </c>
      <c r="CE87" s="125">
        <v>185671.49697550095</v>
      </c>
      <c r="CF87" s="125">
        <v>380454.1552838058</v>
      </c>
      <c r="CG87" s="125">
        <v>1554699.906139594</v>
      </c>
      <c r="CH87" s="125">
        <v>1002613.4833240508</v>
      </c>
      <c r="CI87" s="125">
        <v>817659.49606148095</v>
      </c>
      <c r="CJ87" s="125">
        <v>1820272.9793855317</v>
      </c>
      <c r="CK87" s="125">
        <v>1057757.2249068734</v>
      </c>
      <c r="CL87" s="125">
        <v>847095.23791969428</v>
      </c>
      <c r="CM87" s="125">
        <v>1904852.4628265675</v>
      </c>
      <c r="CN87" s="125">
        <v>1095836.4850035207</v>
      </c>
      <c r="CO87" s="125">
        <v>877590.66648480319</v>
      </c>
      <c r="CP87" s="125">
        <v>1973427.1514883239</v>
      </c>
      <c r="CQ87" s="125">
        <v>1312297.7069096081</v>
      </c>
      <c r="CR87" s="125">
        <v>708720.90104475943</v>
      </c>
      <c r="CS87" s="125">
        <v>698504.40238146752</v>
      </c>
      <c r="CT87" s="125">
        <v>1407225.3034262271</v>
      </c>
      <c r="CU87" s="125">
        <v>747700.55060222116</v>
      </c>
      <c r="CV87" s="125">
        <v>723754.86731926282</v>
      </c>
      <c r="CW87" s="125">
        <v>1471455.4179214842</v>
      </c>
      <c r="CX87" s="125">
        <v>774617.77042390103</v>
      </c>
      <c r="CY87" s="125">
        <v>749890.03202011925</v>
      </c>
      <c r="CZ87" s="125">
        <v>1524507.8024440203</v>
      </c>
      <c r="DA87" s="125">
        <v>1139965.0916312304</v>
      </c>
      <c r="DB87" s="125">
        <v>672967.52914268349</v>
      </c>
      <c r="DC87" s="125">
        <v>635360.47495284141</v>
      </c>
      <c r="DD87" s="125">
        <v>1308328.004095525</v>
      </c>
      <c r="DE87" s="125">
        <v>709980.74324553099</v>
      </c>
      <c r="DF87" s="125">
        <v>658233.45205114363</v>
      </c>
      <c r="DG87" s="125">
        <v>1368214.1952966745</v>
      </c>
      <c r="DH87" s="125">
        <v>735540.05000237003</v>
      </c>
      <c r="DI87" s="125">
        <v>681929.85632498504</v>
      </c>
      <c r="DJ87" s="125">
        <v>1417469.906327355</v>
      </c>
      <c r="DK87" s="125">
        <v>361021.88546383061</v>
      </c>
      <c r="DL87" s="125">
        <v>235759.70176386807</v>
      </c>
      <c r="DM87" s="125">
        <v>176849.75832195138</v>
      </c>
      <c r="DN87" s="125">
        <v>412609.46008581948</v>
      </c>
      <c r="DO87" s="125">
        <v>248758.67364709699</v>
      </c>
      <c r="DP87" s="125">
        <v>183216.34962154162</v>
      </c>
      <c r="DQ87" s="125">
        <v>431975.02326863864</v>
      </c>
      <c r="DR87" s="125">
        <v>257753.41560787984</v>
      </c>
      <c r="DS87" s="125">
        <v>189812.1382079171</v>
      </c>
      <c r="DT87" s="125">
        <v>447565.55381579697</v>
      </c>
      <c r="DU87" s="125">
        <v>1363450.9374956291</v>
      </c>
      <c r="DV87" s="125">
        <v>918640.72099785181</v>
      </c>
      <c r="DW87" s="125">
        <v>638076.33036404813</v>
      </c>
      <c r="DX87" s="125">
        <v>1556717.0513618998</v>
      </c>
      <c r="DY87" s="125">
        <v>969294.71379759838</v>
      </c>
      <c r="DZ87" s="125">
        <v>661047.07825715386</v>
      </c>
      <c r="EA87" s="125">
        <v>1630341.7920547521</v>
      </c>
      <c r="EB87" s="125">
        <v>1004347.0423322615</v>
      </c>
      <c r="EC87" s="125">
        <v>684844.77307441132</v>
      </c>
      <c r="ED87" s="125">
        <v>1689191.8154066729</v>
      </c>
      <c r="EE87" s="125">
        <v>412797.43631804094</v>
      </c>
      <c r="EF87" s="125">
        <v>270557.41611462861</v>
      </c>
      <c r="EG87" s="125">
        <v>208566.12478772638</v>
      </c>
      <c r="EH87" s="125">
        <v>479123.54090235499</v>
      </c>
      <c r="EI87" s="125">
        <v>285438.07400093315</v>
      </c>
      <c r="EJ87" s="125">
        <v>216074.50528008456</v>
      </c>
      <c r="EK87" s="125">
        <v>501512.57928101771</v>
      </c>
      <c r="EL87" s="125">
        <v>295713.8446649668</v>
      </c>
      <c r="EM87" s="125">
        <v>223853.18747016758</v>
      </c>
      <c r="EN87" s="125">
        <v>519567.03213513439</v>
      </c>
    </row>
    <row r="88" spans="2:144" outlineLevel="1" x14ac:dyDescent="0.25">
      <c r="B88" s="92"/>
      <c r="C88" s="104" t="s">
        <v>222</v>
      </c>
      <c r="D88" s="105" t="s">
        <v>245</v>
      </c>
      <c r="E88" s="125">
        <v>0</v>
      </c>
      <c r="F88" s="126">
        <v>68558.497946199321</v>
      </c>
      <c r="G88" s="126">
        <v>53913.971813357341</v>
      </c>
      <c r="H88" s="125">
        <v>122472.46975955667</v>
      </c>
      <c r="I88" s="126">
        <v>72934.539087534489</v>
      </c>
      <c r="J88" s="126">
        <v>57355.263058290679</v>
      </c>
      <c r="K88" s="125">
        <v>130289.80214582518</v>
      </c>
      <c r="L88" s="126">
        <v>76382.542270538994</v>
      </c>
      <c r="M88" s="126">
        <v>60066.751086612865</v>
      </c>
      <c r="N88" s="125">
        <v>136449.29335715185</v>
      </c>
      <c r="O88" s="125">
        <v>0</v>
      </c>
      <c r="P88" s="125">
        <v>68558.497946199321</v>
      </c>
      <c r="Q88" s="125">
        <v>53913.971813357341</v>
      </c>
      <c r="R88" s="125">
        <v>122472.46975955667</v>
      </c>
      <c r="S88" s="125">
        <v>72934.539087534489</v>
      </c>
      <c r="T88" s="125">
        <v>57355.263058290679</v>
      </c>
      <c r="U88" s="125">
        <v>130289.80214582518</v>
      </c>
      <c r="V88" s="125">
        <v>76382.542270538994</v>
      </c>
      <c r="W88" s="125">
        <v>60066.751086612865</v>
      </c>
      <c r="X88" s="125">
        <v>136449.29335715185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5">
        <v>0</v>
      </c>
      <c r="AH88" s="125">
        <v>0</v>
      </c>
      <c r="AI88" s="125">
        <v>0</v>
      </c>
      <c r="AJ88" s="125">
        <v>0</v>
      </c>
      <c r="AK88" s="125">
        <v>0</v>
      </c>
      <c r="AL88" s="125">
        <v>0</v>
      </c>
      <c r="AM88" s="125">
        <v>0</v>
      </c>
      <c r="AN88" s="125">
        <v>0</v>
      </c>
      <c r="AO88" s="125">
        <v>0</v>
      </c>
      <c r="AP88" s="125">
        <v>0</v>
      </c>
      <c r="AQ88" s="125">
        <v>0</v>
      </c>
      <c r="AR88" s="125">
        <v>0</v>
      </c>
      <c r="AS88" s="125">
        <v>0</v>
      </c>
      <c r="AT88" s="125">
        <v>0</v>
      </c>
      <c r="AU88" s="125">
        <v>0</v>
      </c>
      <c r="AV88" s="125">
        <v>0</v>
      </c>
      <c r="AW88" s="125">
        <v>0</v>
      </c>
      <c r="AX88" s="125">
        <v>0</v>
      </c>
      <c r="AY88" s="125">
        <v>0</v>
      </c>
      <c r="AZ88" s="125">
        <v>0</v>
      </c>
      <c r="BA88" s="125">
        <v>0</v>
      </c>
      <c r="BB88" s="125">
        <v>0</v>
      </c>
      <c r="BC88" s="125">
        <v>0</v>
      </c>
      <c r="BD88" s="125">
        <v>0</v>
      </c>
      <c r="BE88" s="125">
        <v>0</v>
      </c>
      <c r="BF88" s="125">
        <v>0</v>
      </c>
      <c r="BG88" s="125">
        <v>0</v>
      </c>
      <c r="BH88" s="125">
        <v>0</v>
      </c>
      <c r="BI88" s="125">
        <v>0</v>
      </c>
      <c r="BJ88" s="125">
        <v>0</v>
      </c>
      <c r="BK88" s="125">
        <v>0</v>
      </c>
      <c r="BL88" s="125">
        <v>0</v>
      </c>
      <c r="BM88" s="125">
        <v>0</v>
      </c>
      <c r="BN88" s="125">
        <v>0</v>
      </c>
      <c r="BO88" s="125">
        <v>0</v>
      </c>
      <c r="BP88" s="125">
        <v>0</v>
      </c>
      <c r="BQ88" s="125">
        <v>0</v>
      </c>
      <c r="BR88" s="125">
        <v>0</v>
      </c>
      <c r="BS88" s="125">
        <v>0</v>
      </c>
      <c r="BT88" s="125">
        <v>0</v>
      </c>
      <c r="BU88" s="125">
        <v>0</v>
      </c>
      <c r="BV88" s="125">
        <v>0</v>
      </c>
      <c r="BW88" s="125">
        <v>0</v>
      </c>
      <c r="BX88" s="125">
        <v>0</v>
      </c>
      <c r="BY88" s="125">
        <v>0</v>
      </c>
      <c r="BZ88" s="125">
        <v>0</v>
      </c>
      <c r="CA88" s="125">
        <v>0</v>
      </c>
      <c r="CB88" s="125">
        <v>0</v>
      </c>
      <c r="CC88" s="125">
        <v>0</v>
      </c>
      <c r="CD88" s="125">
        <v>0</v>
      </c>
      <c r="CE88" s="125">
        <v>0</v>
      </c>
      <c r="CF88" s="125">
        <v>0</v>
      </c>
      <c r="CG88" s="125">
        <v>0</v>
      </c>
      <c r="CH88" s="125">
        <v>0</v>
      </c>
      <c r="CI88" s="125">
        <v>0</v>
      </c>
      <c r="CJ88" s="125">
        <v>0</v>
      </c>
      <c r="CK88" s="125">
        <v>0</v>
      </c>
      <c r="CL88" s="125">
        <v>0</v>
      </c>
      <c r="CM88" s="125">
        <v>0</v>
      </c>
      <c r="CN88" s="125">
        <v>0</v>
      </c>
      <c r="CO88" s="125">
        <v>0</v>
      </c>
      <c r="CP88" s="125">
        <v>0</v>
      </c>
      <c r="CQ88" s="125">
        <v>0</v>
      </c>
      <c r="CR88" s="125">
        <v>0</v>
      </c>
      <c r="CS88" s="125">
        <v>0</v>
      </c>
      <c r="CT88" s="125">
        <v>0</v>
      </c>
      <c r="CU88" s="125">
        <v>0</v>
      </c>
      <c r="CV88" s="125">
        <v>0</v>
      </c>
      <c r="CW88" s="125">
        <v>0</v>
      </c>
      <c r="CX88" s="125">
        <v>0</v>
      </c>
      <c r="CY88" s="125">
        <v>0</v>
      </c>
      <c r="CZ88" s="125">
        <v>0</v>
      </c>
      <c r="DA88" s="125">
        <v>0</v>
      </c>
      <c r="DB88" s="125">
        <v>0</v>
      </c>
      <c r="DC88" s="125">
        <v>0</v>
      </c>
      <c r="DD88" s="125">
        <v>0</v>
      </c>
      <c r="DE88" s="125">
        <v>0</v>
      </c>
      <c r="DF88" s="125">
        <v>0</v>
      </c>
      <c r="DG88" s="125">
        <v>0</v>
      </c>
      <c r="DH88" s="125">
        <v>0</v>
      </c>
      <c r="DI88" s="125">
        <v>0</v>
      </c>
      <c r="DJ88" s="125">
        <v>0</v>
      </c>
      <c r="DK88" s="125">
        <v>0</v>
      </c>
      <c r="DL88" s="125">
        <v>0</v>
      </c>
      <c r="DM88" s="125">
        <v>0</v>
      </c>
      <c r="DN88" s="125">
        <v>0</v>
      </c>
      <c r="DO88" s="125">
        <v>0</v>
      </c>
      <c r="DP88" s="125">
        <v>0</v>
      </c>
      <c r="DQ88" s="125">
        <v>0</v>
      </c>
      <c r="DR88" s="125">
        <v>0</v>
      </c>
      <c r="DS88" s="125">
        <v>0</v>
      </c>
      <c r="DT88" s="125">
        <v>0</v>
      </c>
      <c r="DU88" s="125">
        <v>0</v>
      </c>
      <c r="DV88" s="125">
        <v>0</v>
      </c>
      <c r="DW88" s="125">
        <v>0</v>
      </c>
      <c r="DX88" s="125">
        <v>0</v>
      </c>
      <c r="DY88" s="125">
        <v>0</v>
      </c>
      <c r="DZ88" s="125">
        <v>0</v>
      </c>
      <c r="EA88" s="125">
        <v>0</v>
      </c>
      <c r="EB88" s="125">
        <v>0</v>
      </c>
      <c r="EC88" s="125">
        <v>0</v>
      </c>
      <c r="ED88" s="125">
        <v>0</v>
      </c>
      <c r="EE88" s="125">
        <v>0</v>
      </c>
      <c r="EF88" s="125">
        <v>0</v>
      </c>
      <c r="EG88" s="125">
        <v>0</v>
      </c>
      <c r="EH88" s="125">
        <v>0</v>
      </c>
      <c r="EI88" s="125">
        <v>0</v>
      </c>
      <c r="EJ88" s="125">
        <v>0</v>
      </c>
      <c r="EK88" s="125">
        <v>0</v>
      </c>
      <c r="EL88" s="125">
        <v>0</v>
      </c>
      <c r="EM88" s="125">
        <v>0</v>
      </c>
      <c r="EN88" s="125">
        <v>0</v>
      </c>
    </row>
    <row r="89" spans="2:144" outlineLevel="1" x14ac:dyDescent="0.25">
      <c r="B89" s="92"/>
      <c r="C89" s="104" t="s">
        <v>223</v>
      </c>
      <c r="D89" s="105" t="s">
        <v>245</v>
      </c>
      <c r="E89" s="125">
        <v>6224.0647099999996</v>
      </c>
      <c r="F89" s="126">
        <v>22124.980080875808</v>
      </c>
      <c r="G89" s="126">
        <v>11217.848582654213</v>
      </c>
      <c r="H89" s="125">
        <v>33342.828663530017</v>
      </c>
      <c r="I89" s="126">
        <v>23223.298397772196</v>
      </c>
      <c r="J89" s="126">
        <v>11622.415595642618</v>
      </c>
      <c r="K89" s="125">
        <v>34845.713993414814</v>
      </c>
      <c r="L89" s="126">
        <v>24290.225696184607</v>
      </c>
      <c r="M89" s="126">
        <v>12022.096402322439</v>
      </c>
      <c r="N89" s="125">
        <v>36312.322098507044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15562.674159343031</v>
      </c>
      <c r="AA89" s="125">
        <v>2147.1324306977426</v>
      </c>
      <c r="AB89" s="125">
        <v>17709.806590040775</v>
      </c>
      <c r="AC89" s="125">
        <v>16284.210132725038</v>
      </c>
      <c r="AD89" s="125">
        <v>2246.6804436228535</v>
      </c>
      <c r="AE89" s="125">
        <v>18530.890576347891</v>
      </c>
      <c r="AF89" s="125">
        <v>16987.058654104945</v>
      </c>
      <c r="AG89" s="125">
        <v>2343.6502085020315</v>
      </c>
      <c r="AH89" s="125">
        <v>19330.708862606978</v>
      </c>
      <c r="AI89" s="125">
        <v>0</v>
      </c>
      <c r="AJ89" s="125">
        <v>1129.7520358106453</v>
      </c>
      <c r="AK89" s="125">
        <v>0</v>
      </c>
      <c r="AL89" s="125">
        <v>1129.7520358106453</v>
      </c>
      <c r="AM89" s="125">
        <v>1129.7520358106453</v>
      </c>
      <c r="AN89" s="125">
        <v>0</v>
      </c>
      <c r="AO89" s="125">
        <v>1129.7520358106453</v>
      </c>
      <c r="AP89" s="125">
        <v>1129.7520358106453</v>
      </c>
      <c r="AQ89" s="125">
        <v>0</v>
      </c>
      <c r="AR89" s="125">
        <v>1129.7520358106453</v>
      </c>
      <c r="AS89" s="125">
        <v>0</v>
      </c>
      <c r="AT89" s="125">
        <v>1931.0166562553954</v>
      </c>
      <c r="AU89" s="125">
        <v>5252.5904964614692</v>
      </c>
      <c r="AV89" s="125">
        <v>7183.6071527168642</v>
      </c>
      <c r="AW89" s="125">
        <v>1954.2730210680777</v>
      </c>
      <c r="AX89" s="125">
        <v>5315.8505208644792</v>
      </c>
      <c r="AY89" s="125">
        <v>7270.1235419325567</v>
      </c>
      <c r="AZ89" s="125">
        <v>1982.4209751695771</v>
      </c>
      <c r="BA89" s="125">
        <v>5392.4162385808031</v>
      </c>
      <c r="BB89" s="125">
        <v>7374.8372137503802</v>
      </c>
      <c r="BC89" s="125">
        <v>0</v>
      </c>
      <c r="BD89" s="125">
        <v>0</v>
      </c>
      <c r="BE89" s="125">
        <v>0</v>
      </c>
      <c r="BF89" s="125">
        <v>0</v>
      </c>
      <c r="BG89" s="125">
        <v>0</v>
      </c>
      <c r="BH89" s="125">
        <v>0</v>
      </c>
      <c r="BI89" s="125">
        <v>0</v>
      </c>
      <c r="BJ89" s="125">
        <v>0</v>
      </c>
      <c r="BK89" s="125">
        <v>0</v>
      </c>
      <c r="BL89" s="125">
        <v>0</v>
      </c>
      <c r="BM89" s="125">
        <v>0</v>
      </c>
      <c r="BN89" s="125">
        <v>0</v>
      </c>
      <c r="BO89" s="125">
        <v>0</v>
      </c>
      <c r="BP89" s="125">
        <v>0</v>
      </c>
      <c r="BQ89" s="125">
        <v>0</v>
      </c>
      <c r="BR89" s="125">
        <v>0</v>
      </c>
      <c r="BS89" s="125">
        <v>0</v>
      </c>
      <c r="BT89" s="125">
        <v>0</v>
      </c>
      <c r="BU89" s="125">
        <v>0</v>
      </c>
      <c r="BV89" s="125">
        <v>0</v>
      </c>
      <c r="BW89" s="125">
        <v>0</v>
      </c>
      <c r="BX89" s="125">
        <v>0</v>
      </c>
      <c r="BY89" s="125">
        <v>0</v>
      </c>
      <c r="BZ89" s="125">
        <v>0</v>
      </c>
      <c r="CA89" s="125">
        <v>0</v>
      </c>
      <c r="CB89" s="125">
        <v>0</v>
      </c>
      <c r="CC89" s="125">
        <v>0</v>
      </c>
      <c r="CD89" s="125">
        <v>0</v>
      </c>
      <c r="CE89" s="125">
        <v>0</v>
      </c>
      <c r="CF89" s="125">
        <v>0</v>
      </c>
      <c r="CG89" s="125">
        <v>0</v>
      </c>
      <c r="CH89" s="125">
        <v>0</v>
      </c>
      <c r="CI89" s="125">
        <v>0</v>
      </c>
      <c r="CJ89" s="125">
        <v>0</v>
      </c>
      <c r="CK89" s="125">
        <v>0</v>
      </c>
      <c r="CL89" s="125">
        <v>0</v>
      </c>
      <c r="CM89" s="125">
        <v>0</v>
      </c>
      <c r="CN89" s="125">
        <v>0</v>
      </c>
      <c r="CO89" s="125">
        <v>0</v>
      </c>
      <c r="CP89" s="125">
        <v>0</v>
      </c>
      <c r="CQ89" s="125">
        <v>6224.0647099999996</v>
      </c>
      <c r="CR89" s="125">
        <v>0</v>
      </c>
      <c r="CS89" s="125">
        <v>3818.1256554950023</v>
      </c>
      <c r="CT89" s="125">
        <v>3818.1256554950023</v>
      </c>
      <c r="CU89" s="125">
        <v>0</v>
      </c>
      <c r="CV89" s="125">
        <v>4059.8846311552861</v>
      </c>
      <c r="CW89" s="125">
        <v>4059.8846311552861</v>
      </c>
      <c r="CX89" s="125">
        <v>0</v>
      </c>
      <c r="CY89" s="125">
        <v>4286.0299552396045</v>
      </c>
      <c r="CZ89" s="125">
        <v>4286.0299552396045</v>
      </c>
      <c r="DA89" s="125">
        <v>0</v>
      </c>
      <c r="DB89" s="125">
        <v>0</v>
      </c>
      <c r="DC89" s="125">
        <v>0</v>
      </c>
      <c r="DD89" s="125">
        <v>0</v>
      </c>
      <c r="DE89" s="125">
        <v>0</v>
      </c>
      <c r="DF89" s="125">
        <v>0</v>
      </c>
      <c r="DG89" s="125">
        <v>0</v>
      </c>
      <c r="DH89" s="125">
        <v>0</v>
      </c>
      <c r="DI89" s="125">
        <v>0</v>
      </c>
      <c r="DJ89" s="125">
        <v>0</v>
      </c>
      <c r="DK89" s="125">
        <v>0</v>
      </c>
      <c r="DL89" s="125">
        <v>700.30744589334699</v>
      </c>
      <c r="DM89" s="125">
        <v>0</v>
      </c>
      <c r="DN89" s="125">
        <v>700.30744589334699</v>
      </c>
      <c r="DO89" s="125">
        <v>771.0126416336866</v>
      </c>
      <c r="DP89" s="125">
        <v>0</v>
      </c>
      <c r="DQ89" s="125">
        <v>771.0126416336866</v>
      </c>
      <c r="DR89" s="125">
        <v>838.1988062198875</v>
      </c>
      <c r="DS89" s="125">
        <v>0</v>
      </c>
      <c r="DT89" s="125">
        <v>838.1988062198875</v>
      </c>
      <c r="DU89" s="125">
        <v>0</v>
      </c>
      <c r="DV89" s="125">
        <v>2801.2297835733889</v>
      </c>
      <c r="DW89" s="125">
        <v>0</v>
      </c>
      <c r="DX89" s="125">
        <v>2801.2297835733889</v>
      </c>
      <c r="DY89" s="125">
        <v>3084.0505665347468</v>
      </c>
      <c r="DZ89" s="125">
        <v>0</v>
      </c>
      <c r="EA89" s="125">
        <v>3084.0505665347468</v>
      </c>
      <c r="EB89" s="125">
        <v>3352.7952248795505</v>
      </c>
      <c r="EC89" s="125">
        <v>0</v>
      </c>
      <c r="ED89" s="125">
        <v>3352.7952248795505</v>
      </c>
      <c r="EE89" s="125">
        <v>0</v>
      </c>
      <c r="EF89" s="125">
        <v>0</v>
      </c>
      <c r="EG89" s="125">
        <v>0</v>
      </c>
      <c r="EH89" s="125">
        <v>0</v>
      </c>
      <c r="EI89" s="125">
        <v>0</v>
      </c>
      <c r="EJ89" s="125">
        <v>0</v>
      </c>
      <c r="EK89" s="125">
        <v>0</v>
      </c>
      <c r="EL89" s="125">
        <v>0</v>
      </c>
      <c r="EM89" s="125">
        <v>0</v>
      </c>
      <c r="EN89" s="125">
        <v>0</v>
      </c>
    </row>
    <row r="90" spans="2:144" outlineLevel="1" x14ac:dyDescent="0.25">
      <c r="B90" s="92"/>
      <c r="C90" s="104" t="s">
        <v>224</v>
      </c>
      <c r="D90" s="105" t="s">
        <v>245</v>
      </c>
      <c r="E90" s="125">
        <v>21109382.846737891</v>
      </c>
      <c r="F90" s="125">
        <v>12837027.258023033</v>
      </c>
      <c r="G90" s="125">
        <v>11423602.575527705</v>
      </c>
      <c r="H90" s="125">
        <v>24260629.833550736</v>
      </c>
      <c r="I90" s="125">
        <v>13543063.7572143</v>
      </c>
      <c r="J90" s="125">
        <v>11834852.268246703</v>
      </c>
      <c r="K90" s="125">
        <v>25377916.025461003</v>
      </c>
      <c r="L90" s="125">
        <v>14030614.052474013</v>
      </c>
      <c r="M90" s="125">
        <v>12260906.949903583</v>
      </c>
      <c r="N90" s="125">
        <v>26291521.002377592</v>
      </c>
      <c r="O90" s="125">
        <v>3614019.8690713192</v>
      </c>
      <c r="P90" s="125">
        <v>1911331.8620143291</v>
      </c>
      <c r="Q90" s="125">
        <v>1988285.2661176494</v>
      </c>
      <c r="R90" s="125">
        <v>3899617.1281319782</v>
      </c>
      <c r="S90" s="125">
        <v>2016455.1144251169</v>
      </c>
      <c r="T90" s="125">
        <v>2059863.5356978846</v>
      </c>
      <c r="U90" s="125">
        <v>4076318.6501230011</v>
      </c>
      <c r="V90" s="125">
        <v>2089047.498544421</v>
      </c>
      <c r="W90" s="125">
        <v>2134018.6229830086</v>
      </c>
      <c r="X90" s="125">
        <v>4223066.1215274297</v>
      </c>
      <c r="Y90" s="125">
        <v>6206218.843813993</v>
      </c>
      <c r="Z90" s="125">
        <v>3808175.6788623799</v>
      </c>
      <c r="AA90" s="125">
        <v>3153543.1277876492</v>
      </c>
      <c r="AB90" s="125">
        <v>6961718.8066500295</v>
      </c>
      <c r="AC90" s="125">
        <v>4017625.3411998102</v>
      </c>
      <c r="AD90" s="125">
        <v>3267070.680388005</v>
      </c>
      <c r="AE90" s="125">
        <v>7284696.0215878151</v>
      </c>
      <c r="AF90" s="125">
        <v>4162259.8534830036</v>
      </c>
      <c r="AG90" s="125">
        <v>3384685.2248819731</v>
      </c>
      <c r="AH90" s="125">
        <v>7546945.0783649767</v>
      </c>
      <c r="AI90" s="125">
        <v>3399373.7556642657</v>
      </c>
      <c r="AJ90" s="125">
        <v>2108784.1417523036</v>
      </c>
      <c r="AK90" s="125">
        <v>1959650.3982041853</v>
      </c>
      <c r="AL90" s="125">
        <v>4068434.5399564886</v>
      </c>
      <c r="AM90" s="125">
        <v>2224767.2695486797</v>
      </c>
      <c r="AN90" s="125">
        <v>2030197.812539536</v>
      </c>
      <c r="AO90" s="125">
        <v>4254965.0820882162</v>
      </c>
      <c r="AP90" s="125">
        <v>2304858.8912524329</v>
      </c>
      <c r="AQ90" s="125">
        <v>2103284.9337909599</v>
      </c>
      <c r="AR90" s="125">
        <v>4408143.8250433924</v>
      </c>
      <c r="AS90" s="125">
        <v>985029.39926631295</v>
      </c>
      <c r="AT90" s="125">
        <v>662194.71250663302</v>
      </c>
      <c r="AU90" s="125">
        <v>620941.05575585249</v>
      </c>
      <c r="AV90" s="125">
        <v>1283135.7682624855</v>
      </c>
      <c r="AW90" s="125">
        <v>698615.42169449769</v>
      </c>
      <c r="AX90" s="125">
        <v>643294.93376306316</v>
      </c>
      <c r="AY90" s="125">
        <v>1341910.3554575609</v>
      </c>
      <c r="AZ90" s="125">
        <v>723765.57687549957</v>
      </c>
      <c r="BA90" s="125">
        <v>666453.55137853359</v>
      </c>
      <c r="BB90" s="125">
        <v>1390219.1282540332</v>
      </c>
      <c r="BC90" s="125">
        <v>255577.35989135664</v>
      </c>
      <c r="BD90" s="125">
        <v>182215.10534713924</v>
      </c>
      <c r="BE90" s="125">
        <v>181250.56987733894</v>
      </c>
      <c r="BF90" s="125">
        <v>363465.67522447824</v>
      </c>
      <c r="BG90" s="125">
        <v>192236.93614123185</v>
      </c>
      <c r="BH90" s="125">
        <v>187775.59039292316</v>
      </c>
      <c r="BI90" s="125">
        <v>380012.52653415501</v>
      </c>
      <c r="BJ90" s="125">
        <v>199157.46584231622</v>
      </c>
      <c r="BK90" s="125">
        <v>194535.51164706843</v>
      </c>
      <c r="BL90" s="125">
        <v>393692.97748938465</v>
      </c>
      <c r="BM90" s="125">
        <v>255577.35989135664</v>
      </c>
      <c r="BN90" s="125">
        <v>180355.07892572152</v>
      </c>
      <c r="BO90" s="125">
        <v>175741.81271464174</v>
      </c>
      <c r="BP90" s="125">
        <v>356096.89164036326</v>
      </c>
      <c r="BQ90" s="125">
        <v>190274.60826663615</v>
      </c>
      <c r="BR90" s="125">
        <v>182068.51797236883</v>
      </c>
      <c r="BS90" s="125">
        <v>372343.12623900501</v>
      </c>
      <c r="BT90" s="125">
        <v>197124.49416423508</v>
      </c>
      <c r="BU90" s="125">
        <v>188622.98461937415</v>
      </c>
      <c r="BV90" s="125">
        <v>385747.47878360923</v>
      </c>
      <c r="BW90" s="125">
        <v>255577.35989135664</v>
      </c>
      <c r="BX90" s="125">
        <v>178212.46345615189</v>
      </c>
      <c r="BY90" s="125">
        <v>172991.88385636482</v>
      </c>
      <c r="BZ90" s="125">
        <v>351204.34731251671</v>
      </c>
      <c r="CA90" s="125">
        <v>188014.1489462402</v>
      </c>
      <c r="CB90" s="125">
        <v>179219.59167519395</v>
      </c>
      <c r="CC90" s="125">
        <v>367233.74062143418</v>
      </c>
      <c r="CD90" s="125">
        <v>194782.65830830485</v>
      </c>
      <c r="CE90" s="125">
        <v>185671.49697550095</v>
      </c>
      <c r="CF90" s="125">
        <v>380454.1552838058</v>
      </c>
      <c r="CG90" s="125">
        <v>1554699.906139594</v>
      </c>
      <c r="CH90" s="125">
        <v>1002613.4833240508</v>
      </c>
      <c r="CI90" s="125">
        <v>817659.49606148095</v>
      </c>
      <c r="CJ90" s="125">
        <v>1820272.9793855317</v>
      </c>
      <c r="CK90" s="125">
        <v>1057757.2249068734</v>
      </c>
      <c r="CL90" s="125">
        <v>847095.23791969428</v>
      </c>
      <c r="CM90" s="125">
        <v>1904852.4628265675</v>
      </c>
      <c r="CN90" s="125">
        <v>1095836.4850035207</v>
      </c>
      <c r="CO90" s="125">
        <v>877590.66648480319</v>
      </c>
      <c r="CP90" s="125">
        <v>1973427.1514883239</v>
      </c>
      <c r="CQ90" s="125">
        <v>1306073.642199608</v>
      </c>
      <c r="CR90" s="125">
        <v>708720.90104475943</v>
      </c>
      <c r="CS90" s="125">
        <v>694686.27672597254</v>
      </c>
      <c r="CT90" s="125">
        <v>1403407.177770732</v>
      </c>
      <c r="CU90" s="125">
        <v>747700.55060222116</v>
      </c>
      <c r="CV90" s="125">
        <v>719694.98268810753</v>
      </c>
      <c r="CW90" s="125">
        <v>1467395.5332903289</v>
      </c>
      <c r="CX90" s="125">
        <v>774617.77042390103</v>
      </c>
      <c r="CY90" s="125">
        <v>745604.00206487963</v>
      </c>
      <c r="CZ90" s="125">
        <v>1520221.7724887808</v>
      </c>
      <c r="DA90" s="125">
        <v>1139965.0916312304</v>
      </c>
      <c r="DB90" s="125">
        <v>672967.52914268349</v>
      </c>
      <c r="DC90" s="125">
        <v>635360.47495284141</v>
      </c>
      <c r="DD90" s="125">
        <v>1308328.004095525</v>
      </c>
      <c r="DE90" s="125">
        <v>709980.74324553099</v>
      </c>
      <c r="DF90" s="125">
        <v>658233.45205114363</v>
      </c>
      <c r="DG90" s="125">
        <v>1368214.1952966745</v>
      </c>
      <c r="DH90" s="125">
        <v>735540.05000237003</v>
      </c>
      <c r="DI90" s="125">
        <v>681929.85632498504</v>
      </c>
      <c r="DJ90" s="125">
        <v>1417469.906327355</v>
      </c>
      <c r="DK90" s="125">
        <v>361021.88546383061</v>
      </c>
      <c r="DL90" s="125">
        <v>235059.39431797471</v>
      </c>
      <c r="DM90" s="125">
        <v>176849.75832195138</v>
      </c>
      <c r="DN90" s="125">
        <v>411909.15263992612</v>
      </c>
      <c r="DO90" s="125">
        <v>247987.66100546331</v>
      </c>
      <c r="DP90" s="125">
        <v>183216.34962154162</v>
      </c>
      <c r="DQ90" s="125">
        <v>431204.01062700496</v>
      </c>
      <c r="DR90" s="125">
        <v>256915.21680165996</v>
      </c>
      <c r="DS90" s="125">
        <v>189812.1382079171</v>
      </c>
      <c r="DT90" s="125">
        <v>446727.35500957706</v>
      </c>
      <c r="DU90" s="125">
        <v>1363450.9374956291</v>
      </c>
      <c r="DV90" s="125">
        <v>915839.49121427839</v>
      </c>
      <c r="DW90" s="125">
        <v>638076.33036404813</v>
      </c>
      <c r="DX90" s="125">
        <v>1553915.8215783264</v>
      </c>
      <c r="DY90" s="125">
        <v>966210.66323106363</v>
      </c>
      <c r="DZ90" s="125">
        <v>661047.07825715386</v>
      </c>
      <c r="EA90" s="125">
        <v>1627257.7414882174</v>
      </c>
      <c r="EB90" s="125">
        <v>1000994.2471073819</v>
      </c>
      <c r="EC90" s="125">
        <v>684844.77307441132</v>
      </c>
      <c r="ED90" s="125">
        <v>1685839.0201817933</v>
      </c>
      <c r="EE90" s="125">
        <v>412797.43631804094</v>
      </c>
      <c r="EF90" s="125">
        <v>270557.41611462861</v>
      </c>
      <c r="EG90" s="125">
        <v>208566.12478772638</v>
      </c>
      <c r="EH90" s="125">
        <v>479123.54090235499</v>
      </c>
      <c r="EI90" s="125">
        <v>285438.07400093315</v>
      </c>
      <c r="EJ90" s="125">
        <v>216074.50528008456</v>
      </c>
      <c r="EK90" s="125">
        <v>501512.57928101771</v>
      </c>
      <c r="EL90" s="125">
        <v>295713.8446649668</v>
      </c>
      <c r="EM90" s="125">
        <v>223853.18747016758</v>
      </c>
      <c r="EN90" s="125">
        <v>519567.03213513439</v>
      </c>
    </row>
    <row r="91" spans="2:144" outlineLevel="1" x14ac:dyDescent="0.25">
      <c r="B91" s="92"/>
      <c r="C91" s="121" t="s">
        <v>225</v>
      </c>
      <c r="D91" s="105" t="s">
        <v>245</v>
      </c>
      <c r="E91" s="125">
        <v>16009201.058499428</v>
      </c>
      <c r="F91" s="126">
        <v>10784793.507013304</v>
      </c>
      <c r="G91" s="126">
        <v>9591486.0533211343</v>
      </c>
      <c r="H91" s="125">
        <v>20376279.560334437</v>
      </c>
      <c r="I91" s="126">
        <v>11377957.149899036</v>
      </c>
      <c r="J91" s="126">
        <v>9936779.5512406956</v>
      </c>
      <c r="K91" s="125">
        <v>21314736.701139733</v>
      </c>
      <c r="L91" s="126">
        <v>11787563.6072954</v>
      </c>
      <c r="M91" s="126">
        <v>10294503.61508536</v>
      </c>
      <c r="N91" s="125">
        <v>22082067.222380757</v>
      </c>
      <c r="O91" s="125">
        <v>3025578.947463728</v>
      </c>
      <c r="P91" s="125">
        <v>1642314.6985168909</v>
      </c>
      <c r="Q91" s="125">
        <v>1655810.2174556935</v>
      </c>
      <c r="R91" s="125">
        <v>3298124.9159725844</v>
      </c>
      <c r="S91" s="125">
        <v>1732642.0069353196</v>
      </c>
      <c r="T91" s="125">
        <v>1715419.3852840983</v>
      </c>
      <c r="U91" s="125">
        <v>3448061.3922194177</v>
      </c>
      <c r="V91" s="125">
        <v>1795017.1191849911</v>
      </c>
      <c r="W91" s="125">
        <v>1777174.483154326</v>
      </c>
      <c r="X91" s="125">
        <v>3572191.6023393171</v>
      </c>
      <c r="Y91" s="125">
        <v>5235604.8706161808</v>
      </c>
      <c r="Z91" s="125">
        <v>3291358.9955456201</v>
      </c>
      <c r="AA91" s="125">
        <v>2788362.6790632578</v>
      </c>
      <c r="AB91" s="125">
        <v>6079721.6746088779</v>
      </c>
      <c r="AC91" s="125">
        <v>3472383.7403006288</v>
      </c>
      <c r="AD91" s="125">
        <v>2888743.7355095353</v>
      </c>
      <c r="AE91" s="125">
        <v>6361127.4758101646</v>
      </c>
      <c r="AF91" s="125">
        <v>3597389.5549514517</v>
      </c>
      <c r="AG91" s="125">
        <v>2992738.5099878786</v>
      </c>
      <c r="AH91" s="125">
        <v>6590128.0649393303</v>
      </c>
      <c r="AI91" s="125">
        <v>1422373.7735046004</v>
      </c>
      <c r="AJ91" s="125">
        <v>1698783.6687186777</v>
      </c>
      <c r="AK91" s="125">
        <v>1644456.4904782225</v>
      </c>
      <c r="AL91" s="125">
        <v>3343240.1591969002</v>
      </c>
      <c r="AM91" s="125">
        <v>1792216.7704982047</v>
      </c>
      <c r="AN91" s="125">
        <v>1703656.9241354386</v>
      </c>
      <c r="AO91" s="125">
        <v>3495873.6946336431</v>
      </c>
      <c r="AP91" s="125">
        <v>1856736.5742361404</v>
      </c>
      <c r="AQ91" s="125">
        <v>1764988.5734043147</v>
      </c>
      <c r="AR91" s="125">
        <v>3621725.147640455</v>
      </c>
      <c r="AS91" s="125">
        <v>0</v>
      </c>
      <c r="AT91" s="125">
        <v>415516.15754708136</v>
      </c>
      <c r="AU91" s="125">
        <v>411491.36725285341</v>
      </c>
      <c r="AV91" s="125">
        <v>827007.52479993482</v>
      </c>
      <c r="AW91" s="125">
        <v>438369.54621217074</v>
      </c>
      <c r="AX91" s="125">
        <v>426305.05647395615</v>
      </c>
      <c r="AY91" s="125">
        <v>864674.60268612695</v>
      </c>
      <c r="AZ91" s="125">
        <v>454150.84987580887</v>
      </c>
      <c r="BA91" s="125">
        <v>441652.03850701865</v>
      </c>
      <c r="BB91" s="125">
        <v>895802.88838282751</v>
      </c>
      <c r="BC91" s="125">
        <v>255577.35989135664</v>
      </c>
      <c r="BD91" s="125">
        <v>104451.93824858475</v>
      </c>
      <c r="BE91" s="125">
        <v>112026.82304638425</v>
      </c>
      <c r="BF91" s="125">
        <v>216478.76129496901</v>
      </c>
      <c r="BG91" s="125">
        <v>110196.79485225688</v>
      </c>
      <c r="BH91" s="125">
        <v>116059.78867605409</v>
      </c>
      <c r="BI91" s="125">
        <v>226256.58352831096</v>
      </c>
      <c r="BJ91" s="125">
        <v>114163.87946693813</v>
      </c>
      <c r="BK91" s="125">
        <v>120237.94106839206</v>
      </c>
      <c r="BL91" s="125">
        <v>234401.82053533019</v>
      </c>
      <c r="BM91" s="125">
        <v>255577.35989135664</v>
      </c>
      <c r="BN91" s="125">
        <v>99842.365874124022</v>
      </c>
      <c r="BO91" s="125">
        <v>114505.12455728887</v>
      </c>
      <c r="BP91" s="125">
        <v>214347.49043141288</v>
      </c>
      <c r="BQ91" s="125">
        <v>105333.69599720082</v>
      </c>
      <c r="BR91" s="125">
        <v>118627.30904135128</v>
      </c>
      <c r="BS91" s="125">
        <v>223961.0050385521</v>
      </c>
      <c r="BT91" s="125">
        <v>109125.70905310006</v>
      </c>
      <c r="BU91" s="125">
        <v>122897.89216683996</v>
      </c>
      <c r="BV91" s="125">
        <v>232023.60121994</v>
      </c>
      <c r="BW91" s="125">
        <v>255577.35989135664</v>
      </c>
      <c r="BX91" s="125">
        <v>100073.32970448761</v>
      </c>
      <c r="BY91" s="125">
        <v>111237.96868810208</v>
      </c>
      <c r="BZ91" s="125">
        <v>211311.29839258967</v>
      </c>
      <c r="CA91" s="125">
        <v>105577.3628382344</v>
      </c>
      <c r="CB91" s="125">
        <v>115242.53556087376</v>
      </c>
      <c r="CC91" s="125">
        <v>220819.89839910815</v>
      </c>
      <c r="CD91" s="125">
        <v>109378.14790041084</v>
      </c>
      <c r="CE91" s="125">
        <v>119391.26684106523</v>
      </c>
      <c r="CF91" s="125">
        <v>228769.41474147607</v>
      </c>
      <c r="CG91" s="125">
        <v>1255007.3963485903</v>
      </c>
      <c r="CH91" s="125">
        <v>937548.03390391811</v>
      </c>
      <c r="CI91" s="125">
        <v>741401.30974661431</v>
      </c>
      <c r="CJ91" s="125">
        <v>1678949.3436505324</v>
      </c>
      <c r="CK91" s="125">
        <v>989113.17576863337</v>
      </c>
      <c r="CL91" s="125">
        <v>768091.75689749245</v>
      </c>
      <c r="CM91" s="125">
        <v>1757204.9326661257</v>
      </c>
      <c r="CN91" s="125">
        <v>1024721.2500963042</v>
      </c>
      <c r="CO91" s="125">
        <v>795743.0601458021</v>
      </c>
      <c r="CP91" s="125">
        <v>1820464.3102421062</v>
      </c>
      <c r="CQ91" s="125">
        <v>1306073.642199608</v>
      </c>
      <c r="CR91" s="125">
        <v>571608.18782439374</v>
      </c>
      <c r="CS91" s="125">
        <v>532228.17956918187</v>
      </c>
      <c r="CT91" s="125">
        <v>1103836.3673935756</v>
      </c>
      <c r="CU91" s="125">
        <v>603046.63815473544</v>
      </c>
      <c r="CV91" s="125">
        <v>551388.3940336724</v>
      </c>
      <c r="CW91" s="125">
        <v>1154435.0321884078</v>
      </c>
      <c r="CX91" s="125">
        <v>624756.31712830579</v>
      </c>
      <c r="CY91" s="125">
        <v>571238.37621888472</v>
      </c>
      <c r="CZ91" s="125">
        <v>1195994.6933471905</v>
      </c>
      <c r="DA91" s="125">
        <v>1139965.0916312304</v>
      </c>
      <c r="DB91" s="125">
        <v>523010.73057274235</v>
      </c>
      <c r="DC91" s="125">
        <v>456473.67998980859</v>
      </c>
      <c r="DD91" s="125">
        <v>979484.41056255088</v>
      </c>
      <c r="DE91" s="125">
        <v>551776.32075424306</v>
      </c>
      <c r="DF91" s="125">
        <v>472906.73246944166</v>
      </c>
      <c r="DG91" s="125">
        <v>1024683.0532236847</v>
      </c>
      <c r="DH91" s="125">
        <v>571640.26830139582</v>
      </c>
      <c r="DI91" s="125">
        <v>489931.37483834167</v>
      </c>
      <c r="DJ91" s="125">
        <v>1061571.6431397374</v>
      </c>
      <c r="DK91" s="125">
        <v>302527.88117157138</v>
      </c>
      <c r="DL91" s="125">
        <v>230562.16997543114</v>
      </c>
      <c r="DM91" s="125">
        <v>176849.75832195138</v>
      </c>
      <c r="DN91" s="125">
        <v>407411.92829738255</v>
      </c>
      <c r="DO91" s="125">
        <v>243243.08932407983</v>
      </c>
      <c r="DP91" s="125">
        <v>183216.34962154162</v>
      </c>
      <c r="DQ91" s="125">
        <v>426459.43894562148</v>
      </c>
      <c r="DR91" s="125">
        <v>251999.84053974668</v>
      </c>
      <c r="DS91" s="125">
        <v>189812.1382079171</v>
      </c>
      <c r="DT91" s="125">
        <v>441811.97874766379</v>
      </c>
      <c r="DU91" s="125">
        <v>1142539.9395718081</v>
      </c>
      <c r="DV91" s="125">
        <v>899165.81446672429</v>
      </c>
      <c r="DW91" s="125">
        <v>638076.33036404813</v>
      </c>
      <c r="DX91" s="125">
        <v>1537242.1448307724</v>
      </c>
      <c r="DY91" s="125">
        <v>948619.93426239409</v>
      </c>
      <c r="DZ91" s="125">
        <v>661047.07825715386</v>
      </c>
      <c r="EA91" s="125">
        <v>1609667.0125195479</v>
      </c>
      <c r="EB91" s="125">
        <v>982770.25189584028</v>
      </c>
      <c r="EC91" s="125">
        <v>684844.77307441132</v>
      </c>
      <c r="ED91" s="125">
        <v>1667615.0249702516</v>
      </c>
      <c r="EE91" s="125">
        <v>412797.43631804094</v>
      </c>
      <c r="EF91" s="125">
        <v>270557.41611462861</v>
      </c>
      <c r="EG91" s="125">
        <v>208566.12478772638</v>
      </c>
      <c r="EH91" s="125">
        <v>479123.54090235499</v>
      </c>
      <c r="EI91" s="125">
        <v>285438.07400093315</v>
      </c>
      <c r="EJ91" s="125">
        <v>216074.50528008456</v>
      </c>
      <c r="EK91" s="125">
        <v>501512.57928101771</v>
      </c>
      <c r="EL91" s="125">
        <v>295713.8446649668</v>
      </c>
      <c r="EM91" s="125">
        <v>223853.18747016758</v>
      </c>
      <c r="EN91" s="125">
        <v>519567.03213513439</v>
      </c>
    </row>
    <row r="92" spans="2:144" outlineLevel="1" x14ac:dyDescent="0.25">
      <c r="B92" s="92"/>
      <c r="C92" s="121" t="s">
        <v>226</v>
      </c>
      <c r="D92" s="105" t="s">
        <v>245</v>
      </c>
      <c r="E92" s="125">
        <v>0</v>
      </c>
      <c r="F92" s="126">
        <v>2052233.751009729</v>
      </c>
      <c r="G92" s="126">
        <v>1832116.52220657</v>
      </c>
      <c r="H92" s="125">
        <v>3884350.2732162988</v>
      </c>
      <c r="I92" s="126">
        <v>2165106.6073152637</v>
      </c>
      <c r="J92" s="126">
        <v>1898072.7170060067</v>
      </c>
      <c r="K92" s="125">
        <v>4063179.3243212705</v>
      </c>
      <c r="L92" s="126">
        <v>2243050.4451786131</v>
      </c>
      <c r="M92" s="126">
        <v>1966403.334818223</v>
      </c>
      <c r="N92" s="125">
        <v>4209453.7799968366</v>
      </c>
      <c r="O92" s="125">
        <v>0</v>
      </c>
      <c r="P92" s="125">
        <v>269017.16349743825</v>
      </c>
      <c r="Q92" s="125">
        <v>332475.04866195581</v>
      </c>
      <c r="R92" s="125">
        <v>601492.21215939405</v>
      </c>
      <c r="S92" s="125">
        <v>283813.10748979734</v>
      </c>
      <c r="T92" s="125">
        <v>344444.15041378624</v>
      </c>
      <c r="U92" s="125">
        <v>628257.25790358358</v>
      </c>
      <c r="V92" s="125">
        <v>294030.37935943005</v>
      </c>
      <c r="W92" s="125">
        <v>356844.13982868253</v>
      </c>
      <c r="X92" s="125">
        <v>650874.51918811258</v>
      </c>
      <c r="Y92" s="125">
        <v>0</v>
      </c>
      <c r="Z92" s="125">
        <v>516816.68331675959</v>
      </c>
      <c r="AA92" s="125">
        <v>365180.44872439158</v>
      </c>
      <c r="AB92" s="125">
        <v>881997.13204115117</v>
      </c>
      <c r="AC92" s="125">
        <v>545241.60089918133</v>
      </c>
      <c r="AD92" s="125">
        <v>378326.94487846969</v>
      </c>
      <c r="AE92" s="125">
        <v>923568.54577765102</v>
      </c>
      <c r="AF92" s="125">
        <v>564870.29853155185</v>
      </c>
      <c r="AG92" s="125">
        <v>391946.71489409462</v>
      </c>
      <c r="AH92" s="125">
        <v>956817.01342564647</v>
      </c>
      <c r="AI92" s="125">
        <v>0</v>
      </c>
      <c r="AJ92" s="125">
        <v>410000.47303362581</v>
      </c>
      <c r="AK92" s="125">
        <v>315193.90772596287</v>
      </c>
      <c r="AL92" s="125">
        <v>725194.38075958868</v>
      </c>
      <c r="AM92" s="125">
        <v>432550.49905047519</v>
      </c>
      <c r="AN92" s="125">
        <v>326540.88840409752</v>
      </c>
      <c r="AO92" s="125">
        <v>759091.38745457272</v>
      </c>
      <c r="AP92" s="125">
        <v>448122.31701629236</v>
      </c>
      <c r="AQ92" s="125">
        <v>338296.36038664507</v>
      </c>
      <c r="AR92" s="125">
        <v>786418.67740293744</v>
      </c>
      <c r="AS92" s="125">
        <v>0</v>
      </c>
      <c r="AT92" s="125">
        <v>246678.55495955163</v>
      </c>
      <c r="AU92" s="125">
        <v>209449.68850299908</v>
      </c>
      <c r="AV92" s="125">
        <v>456128.24346255069</v>
      </c>
      <c r="AW92" s="125">
        <v>260245.87548232693</v>
      </c>
      <c r="AX92" s="125">
        <v>216989.87728910704</v>
      </c>
      <c r="AY92" s="125">
        <v>477235.75277143397</v>
      </c>
      <c r="AZ92" s="125">
        <v>269614.7269996907</v>
      </c>
      <c r="BA92" s="125">
        <v>224801.51287151495</v>
      </c>
      <c r="BB92" s="125">
        <v>494416.23987120565</v>
      </c>
      <c r="BC92" s="125">
        <v>0</v>
      </c>
      <c r="BD92" s="125">
        <v>77763.167098554506</v>
      </c>
      <c r="BE92" s="125">
        <v>69223.746830954697</v>
      </c>
      <c r="BF92" s="125">
        <v>146986.9139295092</v>
      </c>
      <c r="BG92" s="125">
        <v>82040.141288974992</v>
      </c>
      <c r="BH92" s="125">
        <v>71715.801716869057</v>
      </c>
      <c r="BI92" s="125">
        <v>153755.94300584405</v>
      </c>
      <c r="BJ92" s="125">
        <v>84993.586375378087</v>
      </c>
      <c r="BK92" s="125">
        <v>74297.570578676372</v>
      </c>
      <c r="BL92" s="125">
        <v>159291.15695405446</v>
      </c>
      <c r="BM92" s="125">
        <v>0</v>
      </c>
      <c r="BN92" s="125">
        <v>80512.713051597486</v>
      </c>
      <c r="BO92" s="125">
        <v>61236.688157352859</v>
      </c>
      <c r="BP92" s="125">
        <v>141749.40120895035</v>
      </c>
      <c r="BQ92" s="125">
        <v>84940.912269435343</v>
      </c>
      <c r="BR92" s="125">
        <v>63441.208931017558</v>
      </c>
      <c r="BS92" s="125">
        <v>148382.12120045291</v>
      </c>
      <c r="BT92" s="125">
        <v>87998.785111135017</v>
      </c>
      <c r="BU92" s="125">
        <v>65725.092452534198</v>
      </c>
      <c r="BV92" s="125">
        <v>153723.87756366923</v>
      </c>
      <c r="BW92" s="125">
        <v>0</v>
      </c>
      <c r="BX92" s="125">
        <v>78139.133751664282</v>
      </c>
      <c r="BY92" s="125">
        <v>61753.915168262742</v>
      </c>
      <c r="BZ92" s="125">
        <v>139893.04891992704</v>
      </c>
      <c r="CA92" s="125">
        <v>82436.786108005792</v>
      </c>
      <c r="CB92" s="125">
        <v>63977.056114320199</v>
      </c>
      <c r="CC92" s="125">
        <v>146413.842222326</v>
      </c>
      <c r="CD92" s="125">
        <v>85404.510407894006</v>
      </c>
      <c r="CE92" s="125">
        <v>66280.23013443574</v>
      </c>
      <c r="CF92" s="125">
        <v>151684.74054232973</v>
      </c>
      <c r="CG92" s="125">
        <v>0</v>
      </c>
      <c r="CH92" s="125">
        <v>65065.449420132696</v>
      </c>
      <c r="CI92" s="125">
        <v>76258.18631486666</v>
      </c>
      <c r="CJ92" s="125">
        <v>141323.63573499935</v>
      </c>
      <c r="CK92" s="125">
        <v>68644.049138239978</v>
      </c>
      <c r="CL92" s="125">
        <v>79003.481022201857</v>
      </c>
      <c r="CM92" s="125">
        <v>147647.53016044182</v>
      </c>
      <c r="CN92" s="125">
        <v>71115.234907216625</v>
      </c>
      <c r="CO92" s="125">
        <v>81847.606339001126</v>
      </c>
      <c r="CP92" s="125">
        <v>152962.84124621775</v>
      </c>
      <c r="CQ92" s="125">
        <v>0</v>
      </c>
      <c r="CR92" s="125">
        <v>137112.71322036569</v>
      </c>
      <c r="CS92" s="125">
        <v>162458.09715679073</v>
      </c>
      <c r="CT92" s="125">
        <v>299570.81037715642</v>
      </c>
      <c r="CU92" s="125">
        <v>144653.91244748578</v>
      </c>
      <c r="CV92" s="125">
        <v>168306.58865443518</v>
      </c>
      <c r="CW92" s="125">
        <v>312960.50110192096</v>
      </c>
      <c r="CX92" s="125">
        <v>149861.45329559527</v>
      </c>
      <c r="CY92" s="125">
        <v>174365.62584599489</v>
      </c>
      <c r="CZ92" s="125">
        <v>324227.07914159016</v>
      </c>
      <c r="DA92" s="125">
        <v>0</v>
      </c>
      <c r="DB92" s="125">
        <v>149956.79856994114</v>
      </c>
      <c r="DC92" s="125">
        <v>178886.79496303285</v>
      </c>
      <c r="DD92" s="125">
        <v>328843.59353297402</v>
      </c>
      <c r="DE92" s="125">
        <v>158204.4224912879</v>
      </c>
      <c r="DF92" s="125">
        <v>185326.71958170203</v>
      </c>
      <c r="DG92" s="125">
        <v>343531.14207298995</v>
      </c>
      <c r="DH92" s="125">
        <v>163899.78170097424</v>
      </c>
      <c r="DI92" s="125">
        <v>191998.48148664334</v>
      </c>
      <c r="DJ92" s="125">
        <v>355898.26318761759</v>
      </c>
      <c r="DK92" s="125">
        <v>0</v>
      </c>
      <c r="DL92" s="125">
        <v>4497.224342543569</v>
      </c>
      <c r="DM92" s="125">
        <v>0</v>
      </c>
      <c r="DN92" s="125">
        <v>4497.224342543569</v>
      </c>
      <c r="DO92" s="125">
        <v>4744.5716813834651</v>
      </c>
      <c r="DP92" s="125">
        <v>0</v>
      </c>
      <c r="DQ92" s="125">
        <v>4744.5716813834651</v>
      </c>
      <c r="DR92" s="125">
        <v>4915.3762619132694</v>
      </c>
      <c r="DS92" s="125">
        <v>0</v>
      </c>
      <c r="DT92" s="125">
        <v>4915.3762619132694</v>
      </c>
      <c r="DU92" s="125">
        <v>0</v>
      </c>
      <c r="DV92" s="125">
        <v>16673.676747554062</v>
      </c>
      <c r="DW92" s="125">
        <v>0</v>
      </c>
      <c r="DX92" s="125">
        <v>16673.676747554062</v>
      </c>
      <c r="DY92" s="125">
        <v>17590.728968669533</v>
      </c>
      <c r="DZ92" s="125">
        <v>0</v>
      </c>
      <c r="EA92" s="125">
        <v>17590.728968669533</v>
      </c>
      <c r="EB92" s="125">
        <v>18223.995211541634</v>
      </c>
      <c r="EC92" s="125">
        <v>0</v>
      </c>
      <c r="ED92" s="125">
        <v>18223.995211541634</v>
      </c>
      <c r="EE92" s="125">
        <v>0</v>
      </c>
      <c r="EF92" s="125">
        <v>0</v>
      </c>
      <c r="EG92" s="125">
        <v>0</v>
      </c>
      <c r="EH92" s="125">
        <v>0</v>
      </c>
      <c r="EI92" s="125">
        <v>0</v>
      </c>
      <c r="EJ92" s="125">
        <v>0</v>
      </c>
      <c r="EK92" s="125">
        <v>0</v>
      </c>
      <c r="EL92" s="125">
        <v>0</v>
      </c>
      <c r="EM92" s="125">
        <v>0</v>
      </c>
      <c r="EN92" s="125">
        <v>0</v>
      </c>
    </row>
    <row r="93" spans="2:144" outlineLevel="1" x14ac:dyDescent="0.25">
      <c r="B93" s="92"/>
      <c r="C93" s="121" t="s">
        <v>227</v>
      </c>
      <c r="D93" s="105" t="s">
        <v>245</v>
      </c>
      <c r="E93" s="125">
        <v>5100181.7882384649</v>
      </c>
      <c r="F93" s="126">
        <v>0</v>
      </c>
      <c r="G93" s="126">
        <v>0</v>
      </c>
      <c r="H93" s="125">
        <v>0</v>
      </c>
      <c r="I93" s="126">
        <v>0</v>
      </c>
      <c r="J93" s="126">
        <v>0</v>
      </c>
      <c r="K93" s="125">
        <v>0</v>
      </c>
      <c r="L93" s="126">
        <v>0</v>
      </c>
      <c r="M93" s="126">
        <v>0</v>
      </c>
      <c r="N93" s="125">
        <v>0</v>
      </c>
      <c r="O93" s="125">
        <v>588440.9216075911</v>
      </c>
      <c r="P93" s="125">
        <v>0</v>
      </c>
      <c r="Q93" s="125">
        <v>0</v>
      </c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5">
        <v>0</v>
      </c>
      <c r="Y93" s="125">
        <v>970613.97319781175</v>
      </c>
      <c r="Z93" s="125">
        <v>0</v>
      </c>
      <c r="AA93" s="125">
        <v>0</v>
      </c>
      <c r="AB93" s="125">
        <v>0</v>
      </c>
      <c r="AC93" s="125">
        <v>0</v>
      </c>
      <c r="AD93" s="125">
        <v>0</v>
      </c>
      <c r="AE93" s="125">
        <v>0</v>
      </c>
      <c r="AF93" s="125">
        <v>0</v>
      </c>
      <c r="AG93" s="125">
        <v>0</v>
      </c>
      <c r="AH93" s="125">
        <v>0</v>
      </c>
      <c r="AI93" s="125">
        <v>1976999.9821596651</v>
      </c>
      <c r="AJ93" s="125">
        <v>0</v>
      </c>
      <c r="AK93" s="125">
        <v>0</v>
      </c>
      <c r="AL93" s="125">
        <v>0</v>
      </c>
      <c r="AM93" s="125">
        <v>0</v>
      </c>
      <c r="AN93" s="125">
        <v>0</v>
      </c>
      <c r="AO93" s="125">
        <v>0</v>
      </c>
      <c r="AP93" s="125">
        <v>0</v>
      </c>
      <c r="AQ93" s="125">
        <v>0</v>
      </c>
      <c r="AR93" s="125">
        <v>0</v>
      </c>
      <c r="AS93" s="125">
        <v>985029.39926631295</v>
      </c>
      <c r="AT93" s="125">
        <v>0</v>
      </c>
      <c r="AU93" s="125">
        <v>0</v>
      </c>
      <c r="AV93" s="125">
        <v>0</v>
      </c>
      <c r="AW93" s="125">
        <v>0</v>
      </c>
      <c r="AX93" s="125">
        <v>0</v>
      </c>
      <c r="AY93" s="125">
        <v>0</v>
      </c>
      <c r="AZ93" s="125">
        <v>0</v>
      </c>
      <c r="BA93" s="125">
        <v>0</v>
      </c>
      <c r="BB93" s="125">
        <v>0</v>
      </c>
      <c r="BC93" s="125">
        <v>0</v>
      </c>
      <c r="BD93" s="125">
        <v>0</v>
      </c>
      <c r="BE93" s="125">
        <v>0</v>
      </c>
      <c r="BF93" s="125">
        <v>0</v>
      </c>
      <c r="BG93" s="125">
        <v>0</v>
      </c>
      <c r="BH93" s="125">
        <v>0</v>
      </c>
      <c r="BI93" s="125">
        <v>0</v>
      </c>
      <c r="BJ93" s="125">
        <v>0</v>
      </c>
      <c r="BK93" s="125">
        <v>0</v>
      </c>
      <c r="BL93" s="125">
        <v>0</v>
      </c>
      <c r="BM93" s="125">
        <v>0</v>
      </c>
      <c r="BN93" s="125">
        <v>0</v>
      </c>
      <c r="BO93" s="125">
        <v>0</v>
      </c>
      <c r="BP93" s="125">
        <v>0</v>
      </c>
      <c r="BQ93" s="125">
        <v>0</v>
      </c>
      <c r="BR93" s="125">
        <v>0</v>
      </c>
      <c r="BS93" s="125">
        <v>0</v>
      </c>
      <c r="BT93" s="125">
        <v>0</v>
      </c>
      <c r="BU93" s="125">
        <v>0</v>
      </c>
      <c r="BV93" s="125">
        <v>0</v>
      </c>
      <c r="BW93" s="125">
        <v>0</v>
      </c>
      <c r="BX93" s="125">
        <v>0</v>
      </c>
      <c r="BY93" s="125">
        <v>0</v>
      </c>
      <c r="BZ93" s="125">
        <v>0</v>
      </c>
      <c r="CA93" s="125">
        <v>0</v>
      </c>
      <c r="CB93" s="125">
        <v>0</v>
      </c>
      <c r="CC93" s="125">
        <v>0</v>
      </c>
      <c r="CD93" s="125">
        <v>0</v>
      </c>
      <c r="CE93" s="125">
        <v>0</v>
      </c>
      <c r="CF93" s="125">
        <v>0</v>
      </c>
      <c r="CG93" s="125">
        <v>299692.50979100389</v>
      </c>
      <c r="CH93" s="125">
        <v>0</v>
      </c>
      <c r="CI93" s="125">
        <v>0</v>
      </c>
      <c r="CJ93" s="125">
        <v>0</v>
      </c>
      <c r="CK93" s="125">
        <v>0</v>
      </c>
      <c r="CL93" s="125">
        <v>0</v>
      </c>
      <c r="CM93" s="125">
        <v>0</v>
      </c>
      <c r="CN93" s="125">
        <v>0</v>
      </c>
      <c r="CO93" s="125">
        <v>0</v>
      </c>
      <c r="CP93" s="125">
        <v>0</v>
      </c>
      <c r="CQ93" s="125">
        <v>0</v>
      </c>
      <c r="CR93" s="125">
        <v>0</v>
      </c>
      <c r="CS93" s="125">
        <v>0</v>
      </c>
      <c r="CT93" s="125">
        <v>0</v>
      </c>
      <c r="CU93" s="125">
        <v>0</v>
      </c>
      <c r="CV93" s="125">
        <v>0</v>
      </c>
      <c r="CW93" s="125">
        <v>0</v>
      </c>
      <c r="CX93" s="125">
        <v>0</v>
      </c>
      <c r="CY93" s="125">
        <v>0</v>
      </c>
      <c r="CZ93" s="125">
        <v>0</v>
      </c>
      <c r="DA93" s="125">
        <v>0</v>
      </c>
      <c r="DB93" s="125">
        <v>0</v>
      </c>
      <c r="DC93" s="125">
        <v>0</v>
      </c>
      <c r="DD93" s="125">
        <v>0</v>
      </c>
      <c r="DE93" s="125">
        <v>0</v>
      </c>
      <c r="DF93" s="125">
        <v>0</v>
      </c>
      <c r="DG93" s="125">
        <v>0</v>
      </c>
      <c r="DH93" s="125">
        <v>0</v>
      </c>
      <c r="DI93" s="125">
        <v>0</v>
      </c>
      <c r="DJ93" s="125">
        <v>0</v>
      </c>
      <c r="DK93" s="125">
        <v>58494.004292259233</v>
      </c>
      <c r="DL93" s="125">
        <v>0</v>
      </c>
      <c r="DM93" s="125">
        <v>0</v>
      </c>
      <c r="DN93" s="125">
        <v>0</v>
      </c>
      <c r="DO93" s="125">
        <v>0</v>
      </c>
      <c r="DP93" s="125">
        <v>0</v>
      </c>
      <c r="DQ93" s="125">
        <v>0</v>
      </c>
      <c r="DR93" s="125">
        <v>0</v>
      </c>
      <c r="DS93" s="125">
        <v>0</v>
      </c>
      <c r="DT93" s="125">
        <v>0</v>
      </c>
      <c r="DU93" s="125">
        <v>220910.99792382092</v>
      </c>
      <c r="DV93" s="125">
        <v>0</v>
      </c>
      <c r="DW93" s="125">
        <v>0</v>
      </c>
      <c r="DX93" s="125">
        <v>0</v>
      </c>
      <c r="DY93" s="125">
        <v>0</v>
      </c>
      <c r="DZ93" s="125">
        <v>0</v>
      </c>
      <c r="EA93" s="125">
        <v>0</v>
      </c>
      <c r="EB93" s="125">
        <v>0</v>
      </c>
      <c r="EC93" s="125">
        <v>0</v>
      </c>
      <c r="ED93" s="125">
        <v>0</v>
      </c>
      <c r="EE93" s="125">
        <v>0</v>
      </c>
      <c r="EF93" s="125">
        <v>0</v>
      </c>
      <c r="EG93" s="125">
        <v>0</v>
      </c>
      <c r="EH93" s="125">
        <v>0</v>
      </c>
      <c r="EI93" s="125">
        <v>0</v>
      </c>
      <c r="EJ93" s="125">
        <v>0</v>
      </c>
      <c r="EK93" s="125">
        <v>0</v>
      </c>
      <c r="EL93" s="125">
        <v>0</v>
      </c>
      <c r="EM93" s="125">
        <v>0</v>
      </c>
      <c r="EN93" s="125">
        <v>0</v>
      </c>
    </row>
    <row r="94" spans="2:144" outlineLevel="1" x14ac:dyDescent="0.25">
      <c r="B94" s="102"/>
      <c r="C94" s="104" t="s">
        <v>246</v>
      </c>
      <c r="D94" s="105" t="s">
        <v>245</v>
      </c>
      <c r="E94" s="125">
        <v>10685545.163837325</v>
      </c>
      <c r="F94" s="126">
        <v>6634393.1001752205</v>
      </c>
      <c r="G94" s="126">
        <v>6426344.9085507877</v>
      </c>
      <c r="H94" s="125">
        <v>13060738.008726008</v>
      </c>
      <c r="I94" s="126">
        <v>6999445.2029916719</v>
      </c>
      <c r="J94" s="126">
        <v>6658414.2962938221</v>
      </c>
      <c r="K94" s="125">
        <v>13657859.499285493</v>
      </c>
      <c r="L94" s="126">
        <v>7251873.2311180867</v>
      </c>
      <c r="M94" s="126">
        <v>6898411.2136003459</v>
      </c>
      <c r="N94" s="125">
        <v>14150284.444718432</v>
      </c>
      <c r="O94" s="125">
        <v>1640936.6419126701</v>
      </c>
      <c r="P94" s="125">
        <v>964635.24064822728</v>
      </c>
      <c r="Q94" s="125">
        <v>998521.63635059062</v>
      </c>
      <c r="R94" s="125">
        <v>1963156.8769988175</v>
      </c>
      <c r="S94" s="125">
        <v>1017985.1026014765</v>
      </c>
      <c r="T94" s="125">
        <v>1035202.0215168004</v>
      </c>
      <c r="U94" s="125">
        <v>2053187.1241182764</v>
      </c>
      <c r="V94" s="125">
        <v>1055033.2335423275</v>
      </c>
      <c r="W94" s="125">
        <v>1072785.4938524421</v>
      </c>
      <c r="X94" s="125">
        <v>2127818.7273947699</v>
      </c>
      <c r="Y94" s="125">
        <v>3481191.7208634946</v>
      </c>
      <c r="Z94" s="125">
        <v>2178416.3545835633</v>
      </c>
      <c r="AA94" s="125">
        <v>1931507.2216904045</v>
      </c>
      <c r="AB94" s="125">
        <v>4109923.5762739694</v>
      </c>
      <c r="AC94" s="125">
        <v>2298152.6789324535</v>
      </c>
      <c r="AD94" s="125">
        <v>2001055.1010184309</v>
      </c>
      <c r="AE94" s="125">
        <v>4299207.7799508851</v>
      </c>
      <c r="AF94" s="125">
        <v>2380952.6130488911</v>
      </c>
      <c r="AG94" s="125">
        <v>2073102.9324337186</v>
      </c>
      <c r="AH94" s="125">
        <v>4454055.5454826104</v>
      </c>
      <c r="AI94" s="125">
        <v>1596502.2758477395</v>
      </c>
      <c r="AJ94" s="125">
        <v>1017068.7334808984</v>
      </c>
      <c r="AK94" s="125">
        <v>1050667.420312877</v>
      </c>
      <c r="AL94" s="125">
        <v>2067736.153793775</v>
      </c>
      <c r="AM94" s="125">
        <v>1072977.5614384338</v>
      </c>
      <c r="AN94" s="125">
        <v>1088491.4474441404</v>
      </c>
      <c r="AO94" s="125">
        <v>2161469.0088825747</v>
      </c>
      <c r="AP94" s="125">
        <v>1111585.1484534745</v>
      </c>
      <c r="AQ94" s="125">
        <v>1127677.1395521301</v>
      </c>
      <c r="AR94" s="125">
        <v>2239262.2880056039</v>
      </c>
      <c r="AS94" s="125">
        <v>515705.6200630035</v>
      </c>
      <c r="AT94" s="125">
        <v>387875.2582008419</v>
      </c>
      <c r="AU94" s="125">
        <v>407408.68301492254</v>
      </c>
      <c r="AV94" s="125">
        <v>795283.9412157645</v>
      </c>
      <c r="AW94" s="125">
        <v>409159.95163746725</v>
      </c>
      <c r="AX94" s="125">
        <v>421993.52707567415</v>
      </c>
      <c r="AY94" s="125">
        <v>831153.47871314129</v>
      </c>
      <c r="AZ94" s="125">
        <v>423865.06002394267</v>
      </c>
      <c r="BA94" s="125">
        <v>437110.60068068106</v>
      </c>
      <c r="BB94" s="125">
        <v>860975.66070462367</v>
      </c>
      <c r="BC94" s="125">
        <v>255577.35989135664</v>
      </c>
      <c r="BD94" s="125">
        <v>182215.10534713924</v>
      </c>
      <c r="BE94" s="125">
        <v>181250.56987733894</v>
      </c>
      <c r="BF94" s="125">
        <v>363465.67522447824</v>
      </c>
      <c r="BG94" s="125">
        <v>192236.93614123185</v>
      </c>
      <c r="BH94" s="125">
        <v>187775.59039292316</v>
      </c>
      <c r="BI94" s="125">
        <v>380012.52653415501</v>
      </c>
      <c r="BJ94" s="125">
        <v>199157.46584231622</v>
      </c>
      <c r="BK94" s="125">
        <v>194535.51164706843</v>
      </c>
      <c r="BL94" s="125">
        <v>393692.97748938465</v>
      </c>
      <c r="BM94" s="125">
        <v>255577.35989135664</v>
      </c>
      <c r="BN94" s="125">
        <v>180355.07892572152</v>
      </c>
      <c r="BO94" s="125">
        <v>175741.81271464174</v>
      </c>
      <c r="BP94" s="125">
        <v>356096.89164036326</v>
      </c>
      <c r="BQ94" s="125">
        <v>190274.60826663615</v>
      </c>
      <c r="BR94" s="125">
        <v>182068.51797236883</v>
      </c>
      <c r="BS94" s="125">
        <v>372343.12623900501</v>
      </c>
      <c r="BT94" s="125">
        <v>197124.49416423508</v>
      </c>
      <c r="BU94" s="125">
        <v>188622.98461937415</v>
      </c>
      <c r="BV94" s="125">
        <v>385747.47878360923</v>
      </c>
      <c r="BW94" s="125">
        <v>255577.35989135664</v>
      </c>
      <c r="BX94" s="125">
        <v>178212.46345615189</v>
      </c>
      <c r="BY94" s="125">
        <v>172991.88385636482</v>
      </c>
      <c r="BZ94" s="125">
        <v>351204.34731251671</v>
      </c>
      <c r="CA94" s="125">
        <v>188014.1489462402</v>
      </c>
      <c r="CB94" s="125">
        <v>179219.59167519395</v>
      </c>
      <c r="CC94" s="125">
        <v>367233.74062143418</v>
      </c>
      <c r="CD94" s="125">
        <v>194782.65830830485</v>
      </c>
      <c r="CE94" s="125">
        <v>185671.49697550095</v>
      </c>
      <c r="CF94" s="125">
        <v>380454.1552838058</v>
      </c>
      <c r="CG94" s="125">
        <v>717880.09337789123</v>
      </c>
      <c r="CH94" s="125">
        <v>420548.99394085584</v>
      </c>
      <c r="CI94" s="125">
        <v>405444.71916300326</v>
      </c>
      <c r="CJ94" s="125">
        <v>825993.71310385899</v>
      </c>
      <c r="CK94" s="125">
        <v>443679.18860760285</v>
      </c>
      <c r="CL94" s="125">
        <v>420040.72905287135</v>
      </c>
      <c r="CM94" s="125">
        <v>863719.91766047408</v>
      </c>
      <c r="CN94" s="125">
        <v>459651.63939747657</v>
      </c>
      <c r="CO94" s="125">
        <v>435162.19529877463</v>
      </c>
      <c r="CP94" s="125">
        <v>894813.8346962512</v>
      </c>
      <c r="CQ94" s="125">
        <v>676902.61609925609</v>
      </c>
      <c r="CR94" s="125">
        <v>355258.75326537446</v>
      </c>
      <c r="CS94" s="125">
        <v>372427.53339002951</v>
      </c>
      <c r="CT94" s="125">
        <v>727686.28665540402</v>
      </c>
      <c r="CU94" s="125">
        <v>374797.98469497007</v>
      </c>
      <c r="CV94" s="125">
        <v>385890.53855030175</v>
      </c>
      <c r="CW94" s="125">
        <v>760688.52324527211</v>
      </c>
      <c r="CX94" s="125">
        <v>388290.71214398893</v>
      </c>
      <c r="CY94" s="125">
        <v>399825.2466081137</v>
      </c>
      <c r="CZ94" s="125">
        <v>788115.95875210257</v>
      </c>
      <c r="DA94" s="125">
        <v>1051992.8263263677</v>
      </c>
      <c r="DB94" s="125">
        <v>622339.54289855203</v>
      </c>
      <c r="DC94" s="125">
        <v>608619.33772898477</v>
      </c>
      <c r="DD94" s="125">
        <v>1230958.8806275369</v>
      </c>
      <c r="DE94" s="125">
        <v>656568.21775797231</v>
      </c>
      <c r="DF94" s="125">
        <v>630529.63388722821</v>
      </c>
      <c r="DG94" s="125">
        <v>1287097.8516452005</v>
      </c>
      <c r="DH94" s="125">
        <v>680204.67359725933</v>
      </c>
      <c r="DI94" s="125">
        <v>653228.70070716867</v>
      </c>
      <c r="DJ94" s="125">
        <v>1333433.3743044278</v>
      </c>
      <c r="DK94" s="125">
        <v>68542.23957137909</v>
      </c>
      <c r="DL94" s="125">
        <v>37670.505817040947</v>
      </c>
      <c r="DM94" s="125">
        <v>40490.630338374205</v>
      </c>
      <c r="DN94" s="125">
        <v>78161.136155415152</v>
      </c>
      <c r="DO94" s="125">
        <v>39747.52679339578</v>
      </c>
      <c r="DP94" s="125">
        <v>41948.29303055568</v>
      </c>
      <c r="DQ94" s="125">
        <v>81695.819823951519</v>
      </c>
      <c r="DR94" s="125">
        <v>41184.737974193034</v>
      </c>
      <c r="DS94" s="125">
        <v>43458.431579655677</v>
      </c>
      <c r="DT94" s="125">
        <v>84643.16955384874</v>
      </c>
      <c r="DU94" s="125">
        <v>169159.05010145181</v>
      </c>
      <c r="DV94" s="125">
        <v>109797.06961085496</v>
      </c>
      <c r="DW94" s="125">
        <v>81273.460113256122</v>
      </c>
      <c r="DX94" s="125">
        <v>191070.52972411062</v>
      </c>
      <c r="DY94" s="125">
        <v>115851.2971737918</v>
      </c>
      <c r="DZ94" s="125">
        <v>84199.30467733345</v>
      </c>
      <c r="EA94" s="125">
        <v>200050.60185112548</v>
      </c>
      <c r="EB94" s="125">
        <v>120040.79462167597</v>
      </c>
      <c r="EC94" s="125">
        <v>87230.479645717307</v>
      </c>
      <c r="ED94" s="125">
        <v>207271.27426739363</v>
      </c>
      <c r="EE94" s="125">
        <v>0</v>
      </c>
      <c r="EF94" s="125">
        <v>0</v>
      </c>
      <c r="EG94" s="125">
        <v>0</v>
      </c>
      <c r="EH94" s="125">
        <v>0</v>
      </c>
      <c r="EI94" s="125">
        <v>0</v>
      </c>
      <c r="EJ94" s="125">
        <v>0</v>
      </c>
      <c r="EK94" s="125">
        <v>0</v>
      </c>
      <c r="EL94" s="125">
        <v>0</v>
      </c>
      <c r="EM94" s="125">
        <v>0</v>
      </c>
      <c r="EN94" s="125">
        <v>0</v>
      </c>
    </row>
    <row r="95" spans="2:144" outlineLevel="1" x14ac:dyDescent="0.25">
      <c r="B95" s="108" t="s">
        <v>247</v>
      </c>
      <c r="C95" s="104" t="s">
        <v>248</v>
      </c>
      <c r="D95" s="105" t="s">
        <v>245</v>
      </c>
      <c r="E95" s="125">
        <v>10430061.747610571</v>
      </c>
      <c r="F95" s="125">
        <v>6293317.6358748851</v>
      </c>
      <c r="G95" s="125">
        <v>5062389.4873729264</v>
      </c>
      <c r="H95" s="125">
        <v>11355707.123247812</v>
      </c>
      <c r="I95" s="125">
        <v>6639776.3917079326</v>
      </c>
      <c r="J95" s="125">
        <v>5245415.650606812</v>
      </c>
      <c r="K95" s="125">
        <v>11885192.042314744</v>
      </c>
      <c r="L95" s="125">
        <v>6879413.5893226508</v>
      </c>
      <c r="M95" s="125">
        <v>5434584.5837921724</v>
      </c>
      <c r="N95" s="125">
        <v>12313998.173114823</v>
      </c>
      <c r="O95" s="125">
        <v>1973083.2271586491</v>
      </c>
      <c r="P95" s="125">
        <v>1015255.119312301</v>
      </c>
      <c r="Q95" s="125">
        <v>1043677.6015804162</v>
      </c>
      <c r="R95" s="125">
        <v>2058932.7208927171</v>
      </c>
      <c r="S95" s="125">
        <v>1071404.5509111749</v>
      </c>
      <c r="T95" s="125">
        <v>1082016.7772393748</v>
      </c>
      <c r="U95" s="125">
        <v>2153421.3281505494</v>
      </c>
      <c r="V95" s="125">
        <v>1110396.8072726324</v>
      </c>
      <c r="W95" s="125">
        <v>1121299.8802171792</v>
      </c>
      <c r="X95" s="125">
        <v>2231696.6874898113</v>
      </c>
      <c r="Y95" s="125">
        <v>2725027.1229504985</v>
      </c>
      <c r="Z95" s="125">
        <v>1645321.9984381592</v>
      </c>
      <c r="AA95" s="125">
        <v>1224183.0385279425</v>
      </c>
      <c r="AB95" s="125">
        <v>2869505.0369661013</v>
      </c>
      <c r="AC95" s="125">
        <v>1735756.8724000817</v>
      </c>
      <c r="AD95" s="125">
        <v>1268262.2598131967</v>
      </c>
      <c r="AE95" s="125">
        <v>3004019.1322132782</v>
      </c>
      <c r="AF95" s="125">
        <v>1798294.2990882173</v>
      </c>
      <c r="AG95" s="125">
        <v>1313925.9426567566</v>
      </c>
      <c r="AH95" s="125">
        <v>3112220.2417449737</v>
      </c>
      <c r="AI95" s="125">
        <v>1802871.4798165262</v>
      </c>
      <c r="AJ95" s="125">
        <v>1092845.1603072158</v>
      </c>
      <c r="AK95" s="125">
        <v>908982.97789130826</v>
      </c>
      <c r="AL95" s="125">
        <v>2001828.1381985242</v>
      </c>
      <c r="AM95" s="125">
        <v>1152919.4601460565</v>
      </c>
      <c r="AN95" s="125">
        <v>941706.36509539548</v>
      </c>
      <c r="AO95" s="125">
        <v>2094625.8252414521</v>
      </c>
      <c r="AP95" s="125">
        <v>1194403.4948347691</v>
      </c>
      <c r="AQ95" s="125">
        <v>975607.79423882975</v>
      </c>
      <c r="AR95" s="125">
        <v>2170011.289073599</v>
      </c>
      <c r="AS95" s="125">
        <v>469323.77920330944</v>
      </c>
      <c r="AT95" s="125">
        <v>276250.47096204647</v>
      </c>
      <c r="AU95" s="125">
        <v>218784.96323739144</v>
      </c>
      <c r="AV95" s="125">
        <v>495035.43419943791</v>
      </c>
      <c r="AW95" s="125">
        <v>291409.74307809852</v>
      </c>
      <c r="AX95" s="125">
        <v>226617.25720825352</v>
      </c>
      <c r="AY95" s="125">
        <v>518027.00028635206</v>
      </c>
      <c r="AZ95" s="125">
        <v>301882.93782672653</v>
      </c>
      <c r="BA95" s="125">
        <v>234735.36693643336</v>
      </c>
      <c r="BB95" s="125">
        <v>536618.30476315995</v>
      </c>
      <c r="BC95" s="125">
        <v>0</v>
      </c>
      <c r="BD95" s="125">
        <v>0</v>
      </c>
      <c r="BE95" s="125">
        <v>0</v>
      </c>
      <c r="BF95" s="125">
        <v>0</v>
      </c>
      <c r="BG95" s="125">
        <v>0</v>
      </c>
      <c r="BH95" s="125">
        <v>0</v>
      </c>
      <c r="BI95" s="125">
        <v>0</v>
      </c>
      <c r="BJ95" s="125">
        <v>0</v>
      </c>
      <c r="BK95" s="125">
        <v>0</v>
      </c>
      <c r="BL95" s="125">
        <v>0</v>
      </c>
      <c r="BM95" s="125">
        <v>0</v>
      </c>
      <c r="BN95" s="125">
        <v>0</v>
      </c>
      <c r="BO95" s="125">
        <v>0</v>
      </c>
      <c r="BP95" s="125">
        <v>0</v>
      </c>
      <c r="BQ95" s="125">
        <v>0</v>
      </c>
      <c r="BR95" s="125">
        <v>0</v>
      </c>
      <c r="BS95" s="125">
        <v>0</v>
      </c>
      <c r="BT95" s="125">
        <v>0</v>
      </c>
      <c r="BU95" s="125">
        <v>0</v>
      </c>
      <c r="BV95" s="125">
        <v>0</v>
      </c>
      <c r="BW95" s="125">
        <v>0</v>
      </c>
      <c r="BX95" s="125">
        <v>0</v>
      </c>
      <c r="BY95" s="125">
        <v>0</v>
      </c>
      <c r="BZ95" s="125">
        <v>0</v>
      </c>
      <c r="CA95" s="125">
        <v>0</v>
      </c>
      <c r="CB95" s="125">
        <v>0</v>
      </c>
      <c r="CC95" s="125">
        <v>0</v>
      </c>
      <c r="CD95" s="125">
        <v>0</v>
      </c>
      <c r="CE95" s="125">
        <v>0</v>
      </c>
      <c r="CF95" s="125">
        <v>0</v>
      </c>
      <c r="CG95" s="125">
        <v>836819.81276170281</v>
      </c>
      <c r="CH95" s="125">
        <v>582064.48938319494</v>
      </c>
      <c r="CI95" s="125">
        <v>412214.77689847769</v>
      </c>
      <c r="CJ95" s="125">
        <v>994279.26628167275</v>
      </c>
      <c r="CK95" s="125">
        <v>614078.03629927058</v>
      </c>
      <c r="CL95" s="125">
        <v>427054.50886682293</v>
      </c>
      <c r="CM95" s="125">
        <v>1041132.5451660934</v>
      </c>
      <c r="CN95" s="125">
        <v>636184.84560604417</v>
      </c>
      <c r="CO95" s="125">
        <v>442428.47118602856</v>
      </c>
      <c r="CP95" s="125">
        <v>1078613.3167920727</v>
      </c>
      <c r="CQ95" s="125">
        <v>635395.09081035201</v>
      </c>
      <c r="CR95" s="125">
        <v>353462.14777938498</v>
      </c>
      <c r="CS95" s="125">
        <v>326076.86899143801</v>
      </c>
      <c r="CT95" s="125">
        <v>679539.01677082304</v>
      </c>
      <c r="CU95" s="125">
        <v>372902.56590725109</v>
      </c>
      <c r="CV95" s="125">
        <v>337864.32876896107</v>
      </c>
      <c r="CW95" s="125">
        <v>710766.8946762121</v>
      </c>
      <c r="CX95" s="125">
        <v>386327.0582799121</v>
      </c>
      <c r="CY95" s="125">
        <v>350064.78541200556</v>
      </c>
      <c r="CZ95" s="125">
        <v>736391.84369191772</v>
      </c>
      <c r="DA95" s="125">
        <v>87972.265304862682</v>
      </c>
      <c r="DB95" s="125">
        <v>50627.986244131411</v>
      </c>
      <c r="DC95" s="125">
        <v>26741.137223856625</v>
      </c>
      <c r="DD95" s="125">
        <v>77369.123467988044</v>
      </c>
      <c r="DE95" s="125">
        <v>53412.525487558632</v>
      </c>
      <c r="DF95" s="125">
        <v>27703.818163915461</v>
      </c>
      <c r="DG95" s="125">
        <v>81116.34365147409</v>
      </c>
      <c r="DH95" s="125">
        <v>55335.376405110736</v>
      </c>
      <c r="DI95" s="125">
        <v>28701.155617816421</v>
      </c>
      <c r="DJ95" s="125">
        <v>84036.53202292716</v>
      </c>
      <c r="DK95" s="125">
        <v>292479.64589245152</v>
      </c>
      <c r="DL95" s="125">
        <v>198089.19594682712</v>
      </c>
      <c r="DM95" s="125">
        <v>136359.12798357717</v>
      </c>
      <c r="DN95" s="125">
        <v>334448.32393040432</v>
      </c>
      <c r="DO95" s="125">
        <v>209011.14685370121</v>
      </c>
      <c r="DP95" s="125">
        <v>141268.05659098594</v>
      </c>
      <c r="DQ95" s="125">
        <v>350279.20344468713</v>
      </c>
      <c r="DR95" s="125">
        <v>216568.67763368681</v>
      </c>
      <c r="DS95" s="125">
        <v>146353.70662826143</v>
      </c>
      <c r="DT95" s="125">
        <v>362922.38426194823</v>
      </c>
      <c r="DU95" s="125">
        <v>1194291.8873941773</v>
      </c>
      <c r="DV95" s="125">
        <v>808843.65138699685</v>
      </c>
      <c r="DW95" s="125">
        <v>556802.87025079201</v>
      </c>
      <c r="DX95" s="125">
        <v>1365646.5216377892</v>
      </c>
      <c r="DY95" s="125">
        <v>853443.41662380658</v>
      </c>
      <c r="DZ95" s="125">
        <v>576847.77357982041</v>
      </c>
      <c r="EA95" s="125">
        <v>1430291.1902036266</v>
      </c>
      <c r="EB95" s="125">
        <v>884306.24771058548</v>
      </c>
      <c r="EC95" s="125">
        <v>597614.29342869401</v>
      </c>
      <c r="ED95" s="125">
        <v>1481920.5411392793</v>
      </c>
      <c r="EE95" s="125">
        <v>412797.43631804094</v>
      </c>
      <c r="EF95" s="125">
        <v>270557.41611462861</v>
      </c>
      <c r="EG95" s="125">
        <v>208566.12478772638</v>
      </c>
      <c r="EH95" s="125">
        <v>479123.54090235499</v>
      </c>
      <c r="EI95" s="125">
        <v>285438.07400093315</v>
      </c>
      <c r="EJ95" s="125">
        <v>216074.50528008456</v>
      </c>
      <c r="EK95" s="125">
        <v>501512.57928101771</v>
      </c>
      <c r="EL95" s="125">
        <v>295713.8446649668</v>
      </c>
      <c r="EM95" s="125">
        <v>223853.18747016758</v>
      </c>
      <c r="EN95" s="125">
        <v>519567.03213513439</v>
      </c>
    </row>
    <row r="96" spans="2:144" outlineLevel="1" x14ac:dyDescent="0.25">
      <c r="B96" s="92"/>
      <c r="C96" s="104" t="s">
        <v>222</v>
      </c>
      <c r="D96" s="105" t="s">
        <v>245</v>
      </c>
      <c r="E96" s="101">
        <v>0</v>
      </c>
      <c r="F96" s="120">
        <v>35155.666909569874</v>
      </c>
      <c r="G96" s="120">
        <v>27553.043674057</v>
      </c>
      <c r="H96" s="120">
        <v>62708.710583626875</v>
      </c>
      <c r="I96" s="120">
        <v>37399.628626293597</v>
      </c>
      <c r="J96" s="120">
        <v>29311.73524838666</v>
      </c>
      <c r="K96" s="120">
        <v>66711.363874680261</v>
      </c>
      <c r="L96" s="120">
        <v>39167.707785495229</v>
      </c>
      <c r="M96" s="120">
        <v>30697.456714515676</v>
      </c>
      <c r="N96" s="120">
        <v>69865.164500010898</v>
      </c>
      <c r="O96" s="101"/>
      <c r="P96" s="120">
        <v>35155.666909569874</v>
      </c>
      <c r="Q96" s="120">
        <v>27553.043674057</v>
      </c>
      <c r="R96" s="120">
        <v>62708.710583626875</v>
      </c>
      <c r="S96" s="120">
        <v>37399.628626293597</v>
      </c>
      <c r="T96" s="120">
        <v>29311.73524838666</v>
      </c>
      <c r="U96" s="120">
        <v>66711.363874680261</v>
      </c>
      <c r="V96" s="120">
        <v>39167.707785495229</v>
      </c>
      <c r="W96" s="120">
        <v>30697.456714515676</v>
      </c>
      <c r="X96" s="120">
        <v>69865.164500010898</v>
      </c>
      <c r="Y96" s="101"/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01"/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0">
        <v>0</v>
      </c>
      <c r="AS96" s="101"/>
      <c r="AT96" s="120">
        <v>0</v>
      </c>
      <c r="AU96" s="120">
        <v>0</v>
      </c>
      <c r="AV96" s="120">
        <v>0</v>
      </c>
      <c r="AW96" s="120">
        <v>0</v>
      </c>
      <c r="AX96" s="120">
        <v>0</v>
      </c>
      <c r="AY96" s="120">
        <v>0</v>
      </c>
      <c r="AZ96" s="120">
        <v>0</v>
      </c>
      <c r="BA96" s="120">
        <v>0</v>
      </c>
      <c r="BB96" s="120">
        <v>0</v>
      </c>
      <c r="BC96" s="101"/>
      <c r="BD96" s="120">
        <v>0</v>
      </c>
      <c r="BE96" s="120">
        <v>0</v>
      </c>
      <c r="BF96" s="120">
        <v>0</v>
      </c>
      <c r="BG96" s="120">
        <v>0</v>
      </c>
      <c r="BH96" s="120">
        <v>0</v>
      </c>
      <c r="BI96" s="120">
        <v>0</v>
      </c>
      <c r="BJ96" s="120">
        <v>0</v>
      </c>
      <c r="BK96" s="120">
        <v>0</v>
      </c>
      <c r="BL96" s="120">
        <v>0</v>
      </c>
      <c r="BM96" s="101"/>
      <c r="BN96" s="120">
        <v>0</v>
      </c>
      <c r="BO96" s="120">
        <v>0</v>
      </c>
      <c r="BP96" s="120">
        <v>0</v>
      </c>
      <c r="BQ96" s="120">
        <v>0</v>
      </c>
      <c r="BR96" s="120">
        <v>0</v>
      </c>
      <c r="BS96" s="120">
        <v>0</v>
      </c>
      <c r="BT96" s="120">
        <v>0</v>
      </c>
      <c r="BU96" s="120">
        <v>0</v>
      </c>
      <c r="BV96" s="120">
        <v>0</v>
      </c>
      <c r="BW96" s="101"/>
      <c r="BX96" s="120">
        <v>0</v>
      </c>
      <c r="BY96" s="120">
        <v>0</v>
      </c>
      <c r="BZ96" s="120">
        <v>0</v>
      </c>
      <c r="CA96" s="120">
        <v>0</v>
      </c>
      <c r="CB96" s="120">
        <v>0</v>
      </c>
      <c r="CC96" s="120">
        <v>0</v>
      </c>
      <c r="CD96" s="120">
        <v>0</v>
      </c>
      <c r="CE96" s="120">
        <v>0</v>
      </c>
      <c r="CF96" s="120">
        <v>0</v>
      </c>
      <c r="CG96" s="101"/>
      <c r="CH96" s="120">
        <v>0</v>
      </c>
      <c r="CI96" s="120">
        <v>0</v>
      </c>
      <c r="CJ96" s="120">
        <v>0</v>
      </c>
      <c r="CK96" s="120">
        <v>0</v>
      </c>
      <c r="CL96" s="120">
        <v>0</v>
      </c>
      <c r="CM96" s="120">
        <v>0</v>
      </c>
      <c r="CN96" s="120">
        <v>0</v>
      </c>
      <c r="CO96" s="120">
        <v>0</v>
      </c>
      <c r="CP96" s="120">
        <v>0</v>
      </c>
      <c r="CQ96" s="101"/>
      <c r="CR96" s="120">
        <v>0</v>
      </c>
      <c r="CS96" s="120">
        <v>0</v>
      </c>
      <c r="CT96" s="120">
        <v>0</v>
      </c>
      <c r="CU96" s="120">
        <v>0</v>
      </c>
      <c r="CV96" s="120">
        <v>0</v>
      </c>
      <c r="CW96" s="120">
        <v>0</v>
      </c>
      <c r="CX96" s="120">
        <v>0</v>
      </c>
      <c r="CY96" s="120">
        <v>0</v>
      </c>
      <c r="CZ96" s="120">
        <v>0</v>
      </c>
      <c r="DA96" s="101"/>
      <c r="DB96" s="120">
        <v>0</v>
      </c>
      <c r="DC96" s="120">
        <v>0</v>
      </c>
      <c r="DD96" s="120">
        <v>0</v>
      </c>
      <c r="DE96" s="120">
        <v>0</v>
      </c>
      <c r="DF96" s="120">
        <v>0</v>
      </c>
      <c r="DG96" s="120">
        <v>0</v>
      </c>
      <c r="DH96" s="120">
        <v>0</v>
      </c>
      <c r="DI96" s="120">
        <v>0</v>
      </c>
      <c r="DJ96" s="120">
        <v>0</v>
      </c>
      <c r="DK96" s="101"/>
      <c r="DL96" s="120">
        <v>0</v>
      </c>
      <c r="DM96" s="120">
        <v>0</v>
      </c>
      <c r="DN96" s="120">
        <v>0</v>
      </c>
      <c r="DO96" s="120">
        <v>0</v>
      </c>
      <c r="DP96" s="120">
        <v>0</v>
      </c>
      <c r="DQ96" s="120">
        <v>0</v>
      </c>
      <c r="DR96" s="120">
        <v>0</v>
      </c>
      <c r="DS96" s="120">
        <v>0</v>
      </c>
      <c r="DT96" s="120">
        <v>0</v>
      </c>
      <c r="DU96" s="101"/>
      <c r="DV96" s="120">
        <v>0</v>
      </c>
      <c r="DW96" s="120">
        <v>0</v>
      </c>
      <c r="DX96" s="120">
        <v>0</v>
      </c>
      <c r="DY96" s="120">
        <v>0</v>
      </c>
      <c r="DZ96" s="120">
        <v>0</v>
      </c>
      <c r="EA96" s="120">
        <v>0</v>
      </c>
      <c r="EB96" s="120">
        <v>0</v>
      </c>
      <c r="EC96" s="120">
        <v>0</v>
      </c>
      <c r="ED96" s="120">
        <v>0</v>
      </c>
      <c r="EE96" s="101"/>
      <c r="EF96" s="120">
        <v>0</v>
      </c>
      <c r="EG96" s="120">
        <v>0</v>
      </c>
      <c r="EH96" s="120">
        <v>0</v>
      </c>
      <c r="EI96" s="120">
        <v>0</v>
      </c>
      <c r="EJ96" s="120">
        <v>0</v>
      </c>
      <c r="EK96" s="120">
        <v>0</v>
      </c>
      <c r="EL96" s="120">
        <v>0</v>
      </c>
      <c r="EM96" s="120">
        <v>0</v>
      </c>
      <c r="EN96" s="120">
        <v>0</v>
      </c>
    </row>
    <row r="97" spans="2:144" outlineLevel="1" x14ac:dyDescent="0.25">
      <c r="B97" s="92"/>
      <c r="C97" s="104" t="s">
        <v>223</v>
      </c>
      <c r="D97" s="105" t="s">
        <v>245</v>
      </c>
      <c r="E97" s="111">
        <v>4509.0172322870885</v>
      </c>
      <c r="F97" s="120">
        <v>11139.710240369335</v>
      </c>
      <c r="G97" s="120">
        <v>4450.5131564647145</v>
      </c>
      <c r="H97" s="120">
        <v>15590.22339683405</v>
      </c>
      <c r="I97" s="120">
        <v>11768.280126820611</v>
      </c>
      <c r="J97" s="120">
        <v>4624.0913164930498</v>
      </c>
      <c r="K97" s="120">
        <v>16392.371443313663</v>
      </c>
      <c r="L97" s="120">
        <v>12375.493195963754</v>
      </c>
      <c r="M97" s="120">
        <v>4794.0293702158797</v>
      </c>
      <c r="N97" s="120">
        <v>17169.522566179636</v>
      </c>
      <c r="O97" s="111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11">
        <v>0</v>
      </c>
      <c r="Z97" s="120">
        <v>6696.4859477524788</v>
      </c>
      <c r="AA97" s="120">
        <v>832.93444108534925</v>
      </c>
      <c r="AB97" s="120">
        <v>7529.4203888378279</v>
      </c>
      <c r="AC97" s="120">
        <v>7006.9567227027974</v>
      </c>
      <c r="AD97" s="120">
        <v>871.55197921269689</v>
      </c>
      <c r="AE97" s="120">
        <v>7878.5087019154944</v>
      </c>
      <c r="AF97" s="120">
        <v>7309.3864464526532</v>
      </c>
      <c r="AG97" s="120">
        <v>909.16934074897085</v>
      </c>
      <c r="AH97" s="120">
        <v>8218.5557872016234</v>
      </c>
      <c r="AI97" s="111">
        <v>0</v>
      </c>
      <c r="AJ97" s="120">
        <v>585.16323738037624</v>
      </c>
      <c r="AK97" s="120">
        <v>0</v>
      </c>
      <c r="AL97" s="120">
        <v>585.16323738037624</v>
      </c>
      <c r="AM97" s="120">
        <v>585.16323738037624</v>
      </c>
      <c r="AN97" s="120">
        <v>0</v>
      </c>
      <c r="AO97" s="120">
        <v>585.16323738037624</v>
      </c>
      <c r="AP97" s="120">
        <v>585.16323738037624</v>
      </c>
      <c r="AQ97" s="120">
        <v>0</v>
      </c>
      <c r="AR97" s="120">
        <v>585.16323738037624</v>
      </c>
      <c r="AS97" s="111">
        <v>0</v>
      </c>
      <c r="AT97" s="120">
        <v>803.22781862178499</v>
      </c>
      <c r="AU97" s="120">
        <v>1835.1955909280316</v>
      </c>
      <c r="AV97" s="120">
        <v>2638.4234095498168</v>
      </c>
      <c r="AW97" s="120">
        <v>812.90156178554798</v>
      </c>
      <c r="AX97" s="120">
        <v>1857.2979265174163</v>
      </c>
      <c r="AY97" s="120">
        <v>2670.1994883029643</v>
      </c>
      <c r="AZ97" s="120">
        <v>824.61001582625897</v>
      </c>
      <c r="BA97" s="120">
        <v>1884.0491205547009</v>
      </c>
      <c r="BB97" s="120">
        <v>2708.6591363809598</v>
      </c>
      <c r="BC97" s="111">
        <v>0</v>
      </c>
      <c r="BD97" s="120">
        <v>0</v>
      </c>
      <c r="BE97" s="120">
        <v>0</v>
      </c>
      <c r="BF97" s="120">
        <v>0</v>
      </c>
      <c r="BG97" s="120">
        <v>0</v>
      </c>
      <c r="BH97" s="120">
        <v>0</v>
      </c>
      <c r="BI97" s="120">
        <v>0</v>
      </c>
      <c r="BJ97" s="120">
        <v>0</v>
      </c>
      <c r="BK97" s="120">
        <v>0</v>
      </c>
      <c r="BL97" s="120">
        <v>0</v>
      </c>
      <c r="BM97" s="111">
        <v>0</v>
      </c>
      <c r="BN97" s="120">
        <v>0</v>
      </c>
      <c r="BO97" s="120">
        <v>0</v>
      </c>
      <c r="BP97" s="120">
        <v>0</v>
      </c>
      <c r="BQ97" s="120">
        <v>0</v>
      </c>
      <c r="BR97" s="120">
        <v>0</v>
      </c>
      <c r="BS97" s="120">
        <v>0</v>
      </c>
      <c r="BT97" s="120">
        <v>0</v>
      </c>
      <c r="BU97" s="120">
        <v>0</v>
      </c>
      <c r="BV97" s="120">
        <v>0</v>
      </c>
      <c r="BW97" s="111">
        <v>0</v>
      </c>
      <c r="BX97" s="120">
        <v>0</v>
      </c>
      <c r="BY97" s="120">
        <v>0</v>
      </c>
      <c r="BZ97" s="120">
        <v>0</v>
      </c>
      <c r="CA97" s="120">
        <v>0</v>
      </c>
      <c r="CB97" s="120">
        <v>0</v>
      </c>
      <c r="CC97" s="120">
        <v>0</v>
      </c>
      <c r="CD97" s="120">
        <v>0</v>
      </c>
      <c r="CE97" s="120">
        <v>0</v>
      </c>
      <c r="CF97" s="120">
        <v>0</v>
      </c>
      <c r="CG97" s="111">
        <v>0</v>
      </c>
      <c r="CH97" s="120">
        <v>0</v>
      </c>
      <c r="CI97" s="120">
        <v>0</v>
      </c>
      <c r="CJ97" s="120">
        <v>0</v>
      </c>
      <c r="CK97" s="120">
        <v>0</v>
      </c>
      <c r="CL97" s="120">
        <v>0</v>
      </c>
      <c r="CM97" s="120">
        <v>0</v>
      </c>
      <c r="CN97" s="120">
        <v>0</v>
      </c>
      <c r="CO97" s="120">
        <v>0</v>
      </c>
      <c r="CP97" s="120">
        <v>0</v>
      </c>
      <c r="CQ97" s="111">
        <v>4509.0172322870885</v>
      </c>
      <c r="CR97" s="120">
        <v>0</v>
      </c>
      <c r="CS97" s="120">
        <v>1782.383124451334</v>
      </c>
      <c r="CT97" s="120">
        <v>1782.383124451334</v>
      </c>
      <c r="CU97" s="120">
        <v>0</v>
      </c>
      <c r="CV97" s="120">
        <v>1895.2414107629365</v>
      </c>
      <c r="CW97" s="120">
        <v>1895.2414107629365</v>
      </c>
      <c r="CX97" s="120">
        <v>0</v>
      </c>
      <c r="CY97" s="120">
        <v>2000.8109089122083</v>
      </c>
      <c r="CZ97" s="120">
        <v>2000.8109089122083</v>
      </c>
      <c r="DA97" s="111">
        <v>0</v>
      </c>
      <c r="DB97" s="120">
        <v>0</v>
      </c>
      <c r="DC97" s="120">
        <v>0</v>
      </c>
      <c r="DD97" s="120">
        <v>0</v>
      </c>
      <c r="DE97" s="120">
        <v>0</v>
      </c>
      <c r="DF97" s="120">
        <v>0</v>
      </c>
      <c r="DG97" s="120">
        <v>0</v>
      </c>
      <c r="DH97" s="120">
        <v>0</v>
      </c>
      <c r="DI97" s="120">
        <v>0</v>
      </c>
      <c r="DJ97" s="120">
        <v>0</v>
      </c>
      <c r="DK97" s="111">
        <v>0</v>
      </c>
      <c r="DL97" s="120">
        <v>588.40988444891923</v>
      </c>
      <c r="DM97" s="120">
        <v>0</v>
      </c>
      <c r="DN97" s="120">
        <v>588.40988444891923</v>
      </c>
      <c r="DO97" s="120">
        <v>647.81755789217345</v>
      </c>
      <c r="DP97" s="120">
        <v>0</v>
      </c>
      <c r="DQ97" s="120">
        <v>647.81755789217345</v>
      </c>
      <c r="DR97" s="120">
        <v>704.26848322869091</v>
      </c>
      <c r="DS97" s="120">
        <v>0</v>
      </c>
      <c r="DT97" s="120">
        <v>704.26848322869091</v>
      </c>
      <c r="DU97" s="111">
        <v>0</v>
      </c>
      <c r="DV97" s="120">
        <v>2466.4233521657757</v>
      </c>
      <c r="DW97" s="120">
        <v>0</v>
      </c>
      <c r="DX97" s="120">
        <v>2466.4233521657757</v>
      </c>
      <c r="DY97" s="120">
        <v>2715.4410470597181</v>
      </c>
      <c r="DZ97" s="120">
        <v>0</v>
      </c>
      <c r="EA97" s="120">
        <v>2715.4410470597181</v>
      </c>
      <c r="EB97" s="120">
        <v>2952.0650130757754</v>
      </c>
      <c r="EC97" s="120">
        <v>0</v>
      </c>
      <c r="ED97" s="120">
        <v>2952.0650130757754</v>
      </c>
      <c r="EE97" s="111">
        <v>0</v>
      </c>
      <c r="EF97" s="120">
        <v>0</v>
      </c>
      <c r="EG97" s="120">
        <v>0</v>
      </c>
      <c r="EH97" s="120">
        <v>0</v>
      </c>
      <c r="EI97" s="120">
        <v>0</v>
      </c>
      <c r="EJ97" s="120">
        <v>0</v>
      </c>
      <c r="EK97" s="120">
        <v>0</v>
      </c>
      <c r="EL97" s="120">
        <v>0</v>
      </c>
      <c r="EM97" s="120">
        <v>0</v>
      </c>
      <c r="EN97" s="120">
        <v>0</v>
      </c>
    </row>
    <row r="98" spans="2:144" outlineLevel="1" x14ac:dyDescent="0.25">
      <c r="B98" s="92"/>
      <c r="C98" s="104" t="s">
        <v>224</v>
      </c>
      <c r="D98" s="105" t="s">
        <v>245</v>
      </c>
      <c r="E98" s="125">
        <v>10425552.730378283</v>
      </c>
      <c r="F98" s="125">
        <v>6247022.2587249456</v>
      </c>
      <c r="G98" s="125">
        <v>5030385.9305424048</v>
      </c>
      <c r="H98" s="125">
        <v>11277408.18926735</v>
      </c>
      <c r="I98" s="125">
        <v>6590608.4829548188</v>
      </c>
      <c r="J98" s="125">
        <v>5211479.8240419319</v>
      </c>
      <c r="K98" s="125">
        <v>11802088.30699675</v>
      </c>
      <c r="L98" s="125">
        <v>6827870.3883411922</v>
      </c>
      <c r="M98" s="125">
        <v>5399093.0977074411</v>
      </c>
      <c r="N98" s="125">
        <v>12226963.486048633</v>
      </c>
      <c r="O98" s="125">
        <v>1973083.2271586491</v>
      </c>
      <c r="P98" s="125">
        <v>980099.45240273117</v>
      </c>
      <c r="Q98" s="125">
        <v>1016124.5579063592</v>
      </c>
      <c r="R98" s="125">
        <v>1996224.0103090904</v>
      </c>
      <c r="S98" s="125">
        <v>1034004.9222848814</v>
      </c>
      <c r="T98" s="125">
        <v>1052705.0419909882</v>
      </c>
      <c r="U98" s="125">
        <v>2086709.9642758693</v>
      </c>
      <c r="V98" s="125">
        <v>1071229.099487137</v>
      </c>
      <c r="W98" s="125">
        <v>1090602.4235026636</v>
      </c>
      <c r="X98" s="125">
        <v>2161831.5229898007</v>
      </c>
      <c r="Y98" s="125">
        <v>2725027.1229504985</v>
      </c>
      <c r="Z98" s="125">
        <v>1638625.5124904069</v>
      </c>
      <c r="AA98" s="125">
        <v>1223350.1040868571</v>
      </c>
      <c r="AB98" s="125">
        <v>2861975.6165772635</v>
      </c>
      <c r="AC98" s="125">
        <v>1728749.9156773789</v>
      </c>
      <c r="AD98" s="125">
        <v>1267390.7078339839</v>
      </c>
      <c r="AE98" s="125">
        <v>2996140.6235113628</v>
      </c>
      <c r="AF98" s="125">
        <v>1790984.9126417646</v>
      </c>
      <c r="AG98" s="125">
        <v>1313016.7733160076</v>
      </c>
      <c r="AH98" s="125">
        <v>3104001.6859577722</v>
      </c>
      <c r="AI98" s="125">
        <v>1802871.4798165262</v>
      </c>
      <c r="AJ98" s="125">
        <v>1092259.9970698354</v>
      </c>
      <c r="AK98" s="125">
        <v>908982.97789130826</v>
      </c>
      <c r="AL98" s="125">
        <v>2001242.9749611439</v>
      </c>
      <c r="AM98" s="125">
        <v>1152334.2969086762</v>
      </c>
      <c r="AN98" s="125">
        <v>941706.36509539548</v>
      </c>
      <c r="AO98" s="125">
        <v>2094040.6620040718</v>
      </c>
      <c r="AP98" s="125">
        <v>1193818.3315973887</v>
      </c>
      <c r="AQ98" s="125">
        <v>975607.79423882975</v>
      </c>
      <c r="AR98" s="125">
        <v>2169426.1258362187</v>
      </c>
      <c r="AS98" s="125">
        <v>469323.77920330944</v>
      </c>
      <c r="AT98" s="125">
        <v>275447.24314342468</v>
      </c>
      <c r="AU98" s="125">
        <v>216949.76764646341</v>
      </c>
      <c r="AV98" s="125">
        <v>492397.0107898881</v>
      </c>
      <c r="AW98" s="125">
        <v>290596.84151631297</v>
      </c>
      <c r="AX98" s="125">
        <v>224759.95928173611</v>
      </c>
      <c r="AY98" s="125">
        <v>515356.80079804908</v>
      </c>
      <c r="AZ98" s="125">
        <v>301058.32781090029</v>
      </c>
      <c r="BA98" s="125">
        <v>232851.31781587866</v>
      </c>
      <c r="BB98" s="125">
        <v>533909.64562677895</v>
      </c>
      <c r="BC98" s="125">
        <v>0</v>
      </c>
      <c r="BD98" s="125">
        <v>0</v>
      </c>
      <c r="BE98" s="125">
        <v>0</v>
      </c>
      <c r="BF98" s="125">
        <v>0</v>
      </c>
      <c r="BG98" s="125">
        <v>0</v>
      </c>
      <c r="BH98" s="125">
        <v>0</v>
      </c>
      <c r="BI98" s="125">
        <v>0</v>
      </c>
      <c r="BJ98" s="125">
        <v>0</v>
      </c>
      <c r="BK98" s="125">
        <v>0</v>
      </c>
      <c r="BL98" s="125">
        <v>0</v>
      </c>
      <c r="BM98" s="125">
        <v>0</v>
      </c>
      <c r="BN98" s="125">
        <v>0</v>
      </c>
      <c r="BO98" s="125">
        <v>0</v>
      </c>
      <c r="BP98" s="125">
        <v>0</v>
      </c>
      <c r="BQ98" s="125">
        <v>0</v>
      </c>
      <c r="BR98" s="125">
        <v>0</v>
      </c>
      <c r="BS98" s="125">
        <v>0</v>
      </c>
      <c r="BT98" s="125">
        <v>0</v>
      </c>
      <c r="BU98" s="125">
        <v>0</v>
      </c>
      <c r="BV98" s="125">
        <v>0</v>
      </c>
      <c r="BW98" s="125">
        <v>0</v>
      </c>
      <c r="BX98" s="125">
        <v>0</v>
      </c>
      <c r="BY98" s="125">
        <v>0</v>
      </c>
      <c r="BZ98" s="125">
        <v>0</v>
      </c>
      <c r="CA98" s="125">
        <v>0</v>
      </c>
      <c r="CB98" s="125">
        <v>0</v>
      </c>
      <c r="CC98" s="125">
        <v>0</v>
      </c>
      <c r="CD98" s="125">
        <v>0</v>
      </c>
      <c r="CE98" s="125">
        <v>0</v>
      </c>
      <c r="CF98" s="125">
        <v>0</v>
      </c>
      <c r="CG98" s="125">
        <v>836819.81276170281</v>
      </c>
      <c r="CH98" s="125">
        <v>582064.48938319494</v>
      </c>
      <c r="CI98" s="125">
        <v>412214.77689847769</v>
      </c>
      <c r="CJ98" s="125">
        <v>994279.26628167275</v>
      </c>
      <c r="CK98" s="125">
        <v>614078.03629927058</v>
      </c>
      <c r="CL98" s="125">
        <v>427054.50886682293</v>
      </c>
      <c r="CM98" s="125">
        <v>1041132.5451660934</v>
      </c>
      <c r="CN98" s="125">
        <v>636184.84560604417</v>
      </c>
      <c r="CO98" s="125">
        <v>442428.47118602856</v>
      </c>
      <c r="CP98" s="125">
        <v>1078613.3167920727</v>
      </c>
      <c r="CQ98" s="125">
        <v>630886.07357806491</v>
      </c>
      <c r="CR98" s="125">
        <v>353462.14777938498</v>
      </c>
      <c r="CS98" s="125">
        <v>324294.48586698668</v>
      </c>
      <c r="CT98" s="125">
        <v>677756.63364637166</v>
      </c>
      <c r="CU98" s="125">
        <v>372902.56590725109</v>
      </c>
      <c r="CV98" s="125">
        <v>335969.08735819813</v>
      </c>
      <c r="CW98" s="125">
        <v>708871.65326544922</v>
      </c>
      <c r="CX98" s="125">
        <v>386327.0582799121</v>
      </c>
      <c r="CY98" s="125">
        <v>348063.97450309334</v>
      </c>
      <c r="CZ98" s="125">
        <v>734391.0327830055</v>
      </c>
      <c r="DA98" s="125">
        <v>87972.265304862682</v>
      </c>
      <c r="DB98" s="125">
        <v>50627.986244131411</v>
      </c>
      <c r="DC98" s="125">
        <v>26741.137223856625</v>
      </c>
      <c r="DD98" s="125">
        <v>77369.123467988044</v>
      </c>
      <c r="DE98" s="125">
        <v>53412.525487558632</v>
      </c>
      <c r="DF98" s="125">
        <v>27703.818163915461</v>
      </c>
      <c r="DG98" s="125">
        <v>81116.34365147409</v>
      </c>
      <c r="DH98" s="125">
        <v>55335.376405110736</v>
      </c>
      <c r="DI98" s="125">
        <v>28701.155617816421</v>
      </c>
      <c r="DJ98" s="125">
        <v>84036.53202292716</v>
      </c>
      <c r="DK98" s="125">
        <v>292479.64589245152</v>
      </c>
      <c r="DL98" s="125">
        <v>197500.7860623782</v>
      </c>
      <c r="DM98" s="125">
        <v>136359.12798357717</v>
      </c>
      <c r="DN98" s="125">
        <v>333859.9140459554</v>
      </c>
      <c r="DO98" s="125">
        <v>208363.32929580903</v>
      </c>
      <c r="DP98" s="125">
        <v>141268.05659098594</v>
      </c>
      <c r="DQ98" s="125">
        <v>349631.38588679495</v>
      </c>
      <c r="DR98" s="125">
        <v>215864.40915045812</v>
      </c>
      <c r="DS98" s="125">
        <v>146353.70662826143</v>
      </c>
      <c r="DT98" s="125">
        <v>362218.11577871954</v>
      </c>
      <c r="DU98" s="125">
        <v>1194291.8873941773</v>
      </c>
      <c r="DV98" s="125">
        <v>806377.22803483112</v>
      </c>
      <c r="DW98" s="125">
        <v>556802.87025079201</v>
      </c>
      <c r="DX98" s="125">
        <v>1363180.0982856234</v>
      </c>
      <c r="DY98" s="125">
        <v>850727.97557674686</v>
      </c>
      <c r="DZ98" s="125">
        <v>576847.77357982041</v>
      </c>
      <c r="EA98" s="125">
        <v>1427575.749156567</v>
      </c>
      <c r="EB98" s="125">
        <v>881354.18269750965</v>
      </c>
      <c r="EC98" s="125">
        <v>597614.29342869401</v>
      </c>
      <c r="ED98" s="125">
        <v>1478968.4761262035</v>
      </c>
      <c r="EE98" s="125">
        <v>412797.43631804094</v>
      </c>
      <c r="EF98" s="125">
        <v>270557.41611462861</v>
      </c>
      <c r="EG98" s="125">
        <v>208566.12478772638</v>
      </c>
      <c r="EH98" s="125">
        <v>479123.54090235499</v>
      </c>
      <c r="EI98" s="125">
        <v>285438.07400093315</v>
      </c>
      <c r="EJ98" s="125">
        <v>216074.50528008456</v>
      </c>
      <c r="EK98" s="125">
        <v>501512.57928101771</v>
      </c>
      <c r="EL98" s="125">
        <v>295713.8446649668</v>
      </c>
      <c r="EM98" s="125">
        <v>223853.18747016758</v>
      </c>
      <c r="EN98" s="125">
        <v>519567.03213513439</v>
      </c>
    </row>
    <row r="99" spans="2:144" outlineLevel="1" x14ac:dyDescent="0.25">
      <c r="B99" s="92"/>
      <c r="C99" s="121" t="s">
        <v>225</v>
      </c>
      <c r="D99" s="105" t="s">
        <v>245</v>
      </c>
      <c r="E99" s="111">
        <v>8109453.9611865599</v>
      </c>
      <c r="F99" s="120">
        <v>5435824.5036102226</v>
      </c>
      <c r="G99" s="120">
        <v>4377614.0122410757</v>
      </c>
      <c r="H99" s="120">
        <v>9813438.5158512983</v>
      </c>
      <c r="I99" s="120">
        <v>5734794.8513087854</v>
      </c>
      <c r="J99" s="120">
        <v>4535208.1166817546</v>
      </c>
      <c r="K99" s="120">
        <v>10270002.96799054</v>
      </c>
      <c r="L99" s="120">
        <v>5941247.4659559019</v>
      </c>
      <c r="M99" s="120">
        <v>4698475.6088822978</v>
      </c>
      <c r="N99" s="120">
        <v>10639723.074838199</v>
      </c>
      <c r="O99" s="111">
        <v>1707239.0164291423</v>
      </c>
      <c r="P99" s="120">
        <v>842151.88826130389</v>
      </c>
      <c r="Q99" s="120">
        <v>846211.28258637048</v>
      </c>
      <c r="R99" s="120">
        <v>1688363.1708476744</v>
      </c>
      <c r="S99" s="120">
        <v>888470.24211567559</v>
      </c>
      <c r="T99" s="120">
        <v>876674.88875947986</v>
      </c>
      <c r="U99" s="120">
        <v>1765145.1308751553</v>
      </c>
      <c r="V99" s="120">
        <v>920455.1708318399</v>
      </c>
      <c r="W99" s="120">
        <v>908235.18475482112</v>
      </c>
      <c r="X99" s="120">
        <v>1828690.355586661</v>
      </c>
      <c r="Y99" s="111">
        <v>2433819.1008303203</v>
      </c>
      <c r="Z99" s="120">
        <v>1416243.7018864108</v>
      </c>
      <c r="AA99" s="120">
        <v>1081686.1020882924</v>
      </c>
      <c r="AB99" s="120">
        <v>2497929.803974703</v>
      </c>
      <c r="AC99" s="120">
        <v>1494137.1054901632</v>
      </c>
      <c r="AD99" s="120">
        <v>1120626.801763471</v>
      </c>
      <c r="AE99" s="120">
        <v>2614763.9072536342</v>
      </c>
      <c r="AF99" s="120">
        <v>1547926.0412878091</v>
      </c>
      <c r="AG99" s="120">
        <v>1160969.366626956</v>
      </c>
      <c r="AH99" s="120">
        <v>2708895.4079147652</v>
      </c>
      <c r="AI99" s="111">
        <v>801593.68718152447</v>
      </c>
      <c r="AJ99" s="120">
        <v>879897.28691486653</v>
      </c>
      <c r="AK99" s="120">
        <v>762780.42200659704</v>
      </c>
      <c r="AL99" s="120">
        <v>1642677.7089214637</v>
      </c>
      <c r="AM99" s="120">
        <v>928291.63769518409</v>
      </c>
      <c r="AN99" s="120">
        <v>790240.51719883468</v>
      </c>
      <c r="AO99" s="120">
        <v>1718532.1548940188</v>
      </c>
      <c r="AP99" s="120">
        <v>961710.13665221084</v>
      </c>
      <c r="AQ99" s="120">
        <v>818689.17581799277</v>
      </c>
      <c r="AR99" s="120">
        <v>1780399.3124702037</v>
      </c>
      <c r="AS99" s="111">
        <v>0</v>
      </c>
      <c r="AT99" s="120">
        <v>172838.55928817316</v>
      </c>
      <c r="AU99" s="120">
        <v>143770.42021382024</v>
      </c>
      <c r="AV99" s="120">
        <v>316608.9795019934</v>
      </c>
      <c r="AW99" s="120">
        <v>182344.68004902263</v>
      </c>
      <c r="AX99" s="120">
        <v>148946.15534151776</v>
      </c>
      <c r="AY99" s="120">
        <v>331290.83539054042</v>
      </c>
      <c r="AZ99" s="120">
        <v>188909.08853078747</v>
      </c>
      <c r="BA99" s="120">
        <v>154308.21693381245</v>
      </c>
      <c r="BB99" s="120">
        <v>343217.30546459992</v>
      </c>
      <c r="BC99" s="111">
        <v>0</v>
      </c>
      <c r="BD99" s="120">
        <v>0</v>
      </c>
      <c r="BE99" s="120">
        <v>0</v>
      </c>
      <c r="BF99" s="120">
        <v>0</v>
      </c>
      <c r="BG99" s="120">
        <v>0</v>
      </c>
      <c r="BH99" s="120">
        <v>0</v>
      </c>
      <c r="BI99" s="120">
        <v>0</v>
      </c>
      <c r="BJ99" s="120">
        <v>0</v>
      </c>
      <c r="BK99" s="120">
        <v>0</v>
      </c>
      <c r="BL99" s="120">
        <v>0</v>
      </c>
      <c r="BM99" s="111">
        <v>0</v>
      </c>
      <c r="BN99" s="120">
        <v>0</v>
      </c>
      <c r="BO99" s="120">
        <v>0</v>
      </c>
      <c r="BP99" s="120">
        <v>0</v>
      </c>
      <c r="BQ99" s="120">
        <v>0</v>
      </c>
      <c r="BR99" s="120">
        <v>0</v>
      </c>
      <c r="BS99" s="120">
        <v>0</v>
      </c>
      <c r="BT99" s="120">
        <v>0</v>
      </c>
      <c r="BU99" s="120">
        <v>0</v>
      </c>
      <c r="BV99" s="120">
        <v>0</v>
      </c>
      <c r="BW99" s="111">
        <v>0</v>
      </c>
      <c r="BX99" s="120">
        <v>0</v>
      </c>
      <c r="BY99" s="120">
        <v>0</v>
      </c>
      <c r="BZ99" s="120">
        <v>0</v>
      </c>
      <c r="CA99" s="120">
        <v>0</v>
      </c>
      <c r="CB99" s="120">
        <v>0</v>
      </c>
      <c r="CC99" s="120">
        <v>0</v>
      </c>
      <c r="CD99" s="120">
        <v>0</v>
      </c>
      <c r="CE99" s="120">
        <v>0</v>
      </c>
      <c r="CF99" s="120">
        <v>0</v>
      </c>
      <c r="CG99" s="111">
        <v>759633.79860501818</v>
      </c>
      <c r="CH99" s="120">
        <v>544290.92237743677</v>
      </c>
      <c r="CI99" s="120">
        <v>373769.98244567571</v>
      </c>
      <c r="CJ99" s="120">
        <v>918060.90482311253</v>
      </c>
      <c r="CK99" s="120">
        <v>574226.92310819565</v>
      </c>
      <c r="CL99" s="120">
        <v>387225.70181372005</v>
      </c>
      <c r="CM99" s="120">
        <v>961452.6249219157</v>
      </c>
      <c r="CN99" s="120">
        <v>594899.09234009066</v>
      </c>
      <c r="CO99" s="120">
        <v>401165.82707901398</v>
      </c>
      <c r="CP99" s="120">
        <v>996064.9194191047</v>
      </c>
      <c r="CQ99" s="111">
        <v>630886.07357806491</v>
      </c>
      <c r="CR99" s="120">
        <v>285079.58133992198</v>
      </c>
      <c r="CS99" s="120">
        <v>248455.5541686535</v>
      </c>
      <c r="CT99" s="120">
        <v>533535.13550857548</v>
      </c>
      <c r="CU99" s="120">
        <v>300758.95831361762</v>
      </c>
      <c r="CV99" s="120">
        <v>257399.954118725</v>
      </c>
      <c r="CW99" s="120">
        <v>558158.91243234265</v>
      </c>
      <c r="CX99" s="120">
        <v>311586.28081290785</v>
      </c>
      <c r="CY99" s="120">
        <v>266666.35246699915</v>
      </c>
      <c r="CZ99" s="120">
        <v>578252.63327990705</v>
      </c>
      <c r="DA99" s="111">
        <v>87972.265304862682</v>
      </c>
      <c r="DB99" s="120">
        <v>39346.593893916994</v>
      </c>
      <c r="DC99" s="120">
        <v>19212.125709570308</v>
      </c>
      <c r="DD99" s="120">
        <v>58558.719603487305</v>
      </c>
      <c r="DE99" s="120">
        <v>41510.656558082424</v>
      </c>
      <c r="DF99" s="120">
        <v>19903.762235114838</v>
      </c>
      <c r="DG99" s="120">
        <v>61414.418793197263</v>
      </c>
      <c r="DH99" s="120">
        <v>43005.040194173387</v>
      </c>
      <c r="DI99" s="120">
        <v>20620.297675578975</v>
      </c>
      <c r="DJ99" s="120">
        <v>63625.337869752359</v>
      </c>
      <c r="DK99" s="111">
        <v>250920.50811926287</v>
      </c>
      <c r="DL99" s="120">
        <v>193722.14387992749</v>
      </c>
      <c r="DM99" s="120">
        <v>136359.12798357717</v>
      </c>
      <c r="DN99" s="120">
        <v>330081.27186350466</v>
      </c>
      <c r="DO99" s="120">
        <v>204376.86179332351</v>
      </c>
      <c r="DP99" s="120">
        <v>141268.05659098594</v>
      </c>
      <c r="DQ99" s="120">
        <v>345644.91838430945</v>
      </c>
      <c r="DR99" s="120">
        <v>211734.42881788313</v>
      </c>
      <c r="DS99" s="120">
        <v>146353.70662826143</v>
      </c>
      <c r="DT99" s="120">
        <v>358088.13544614456</v>
      </c>
      <c r="DU99" s="111">
        <v>1024592.0748203235</v>
      </c>
      <c r="DV99" s="120">
        <v>791696.40965363767</v>
      </c>
      <c r="DW99" s="120">
        <v>556802.87025079201</v>
      </c>
      <c r="DX99" s="120">
        <v>1348499.2799044298</v>
      </c>
      <c r="DY99" s="120">
        <v>835239.71218458773</v>
      </c>
      <c r="DZ99" s="120">
        <v>576847.77357982041</v>
      </c>
      <c r="EA99" s="120">
        <v>1412087.485764408</v>
      </c>
      <c r="EB99" s="120">
        <v>865308.34182323283</v>
      </c>
      <c r="EC99" s="120">
        <v>597614.29342869401</v>
      </c>
      <c r="ED99" s="120">
        <v>1462922.6352519267</v>
      </c>
      <c r="EE99" s="111">
        <v>412797.43631804094</v>
      </c>
      <c r="EF99" s="120">
        <v>270557.41611462861</v>
      </c>
      <c r="EG99" s="120">
        <v>208566.12478772638</v>
      </c>
      <c r="EH99" s="120">
        <v>479123.54090235499</v>
      </c>
      <c r="EI99" s="120">
        <v>285438.07400093315</v>
      </c>
      <c r="EJ99" s="120">
        <v>216074.50528008456</v>
      </c>
      <c r="EK99" s="120">
        <v>501512.57928101771</v>
      </c>
      <c r="EL99" s="120">
        <v>295713.8446649668</v>
      </c>
      <c r="EM99" s="120">
        <v>223853.18747016758</v>
      </c>
      <c r="EN99" s="120">
        <v>519567.03213513439</v>
      </c>
    </row>
    <row r="100" spans="2:144" outlineLevel="1" x14ac:dyDescent="0.25">
      <c r="B100" s="92"/>
      <c r="C100" s="121" t="s">
        <v>226</v>
      </c>
      <c r="D100" s="105" t="s">
        <v>245</v>
      </c>
      <c r="E100" s="101">
        <v>0</v>
      </c>
      <c r="F100" s="120">
        <v>811197.75511472335</v>
      </c>
      <c r="G100" s="120">
        <v>652771.91830132925</v>
      </c>
      <c r="H100" s="120">
        <v>1463969.6734160525</v>
      </c>
      <c r="I100" s="120">
        <v>855813.63164603326</v>
      </c>
      <c r="J100" s="120">
        <v>676271.70736017695</v>
      </c>
      <c r="K100" s="120">
        <v>1532085.3390062102</v>
      </c>
      <c r="L100" s="120">
        <v>886622.92238529038</v>
      </c>
      <c r="M100" s="120">
        <v>700617.48882514355</v>
      </c>
      <c r="N100" s="120">
        <v>1587240.411210434</v>
      </c>
      <c r="O100" s="101"/>
      <c r="P100" s="120">
        <v>137947.56414142728</v>
      </c>
      <c r="Q100" s="120">
        <v>169913.27531998869</v>
      </c>
      <c r="R100" s="120">
        <v>307860.83946141601</v>
      </c>
      <c r="S100" s="120">
        <v>145534.68016920576</v>
      </c>
      <c r="T100" s="120">
        <v>176030.15323150827</v>
      </c>
      <c r="U100" s="120">
        <v>321564.83340071404</v>
      </c>
      <c r="V100" s="120">
        <v>150773.92865529715</v>
      </c>
      <c r="W100" s="120">
        <v>182367.23874784258</v>
      </c>
      <c r="X100" s="120">
        <v>333141.16740313976</v>
      </c>
      <c r="Y100" s="101"/>
      <c r="Z100" s="120">
        <v>222381.81060399595</v>
      </c>
      <c r="AA100" s="120">
        <v>141664.00199856472</v>
      </c>
      <c r="AB100" s="120">
        <v>364045.81260256068</v>
      </c>
      <c r="AC100" s="120">
        <v>234612.81018721571</v>
      </c>
      <c r="AD100" s="120">
        <v>146763.90607051304</v>
      </c>
      <c r="AE100" s="120">
        <v>381376.71625772875</v>
      </c>
      <c r="AF100" s="120">
        <v>243058.87135395547</v>
      </c>
      <c r="AG100" s="120">
        <v>152047.40668905154</v>
      </c>
      <c r="AH100" s="120">
        <v>395106.27804300701</v>
      </c>
      <c r="AI100" s="101"/>
      <c r="AJ100" s="120">
        <v>212362.71015496893</v>
      </c>
      <c r="AK100" s="120">
        <v>146202.55588471118</v>
      </c>
      <c r="AL100" s="120">
        <v>358565.26603968011</v>
      </c>
      <c r="AM100" s="120">
        <v>224042.65921349218</v>
      </c>
      <c r="AN100" s="120">
        <v>151465.84789656079</v>
      </c>
      <c r="AO100" s="120">
        <v>375508.50711005297</v>
      </c>
      <c r="AP100" s="120">
        <v>232108.19494517794</v>
      </c>
      <c r="AQ100" s="120">
        <v>156918.61842083701</v>
      </c>
      <c r="AR100" s="120">
        <v>389026.81336601498</v>
      </c>
      <c r="AS100" s="101"/>
      <c r="AT100" s="120">
        <v>102608.68385525151</v>
      </c>
      <c r="AU100" s="120">
        <v>73179.347432643175</v>
      </c>
      <c r="AV100" s="120">
        <v>175788.0312878947</v>
      </c>
      <c r="AW100" s="120">
        <v>108252.16146729032</v>
      </c>
      <c r="AX100" s="120">
        <v>75813.803940218335</v>
      </c>
      <c r="AY100" s="120">
        <v>184065.96540750866</v>
      </c>
      <c r="AZ100" s="120">
        <v>112149.23928011279</v>
      </c>
      <c r="BA100" s="120">
        <v>78543.10088206621</v>
      </c>
      <c r="BB100" s="120">
        <v>190692.340162179</v>
      </c>
      <c r="BC100" s="101"/>
      <c r="BD100" s="120">
        <v>0</v>
      </c>
      <c r="BE100" s="120">
        <v>0</v>
      </c>
      <c r="BF100" s="120">
        <v>0</v>
      </c>
      <c r="BG100" s="120">
        <v>0</v>
      </c>
      <c r="BH100" s="120">
        <v>0</v>
      </c>
      <c r="BI100" s="120">
        <v>0</v>
      </c>
      <c r="BJ100" s="120">
        <v>0</v>
      </c>
      <c r="BK100" s="120">
        <v>0</v>
      </c>
      <c r="BL100" s="120">
        <v>0</v>
      </c>
      <c r="BM100" s="101"/>
      <c r="BN100" s="120">
        <v>0</v>
      </c>
      <c r="BO100" s="120">
        <v>0</v>
      </c>
      <c r="BP100" s="120">
        <v>0</v>
      </c>
      <c r="BQ100" s="120">
        <v>0</v>
      </c>
      <c r="BR100" s="120">
        <v>0</v>
      </c>
      <c r="BS100" s="120">
        <v>0</v>
      </c>
      <c r="BT100" s="120">
        <v>0</v>
      </c>
      <c r="BU100" s="120">
        <v>0</v>
      </c>
      <c r="BV100" s="120">
        <v>0</v>
      </c>
      <c r="BW100" s="101"/>
      <c r="BX100" s="120">
        <v>0</v>
      </c>
      <c r="BY100" s="120">
        <v>0</v>
      </c>
      <c r="BZ100" s="120">
        <v>0</v>
      </c>
      <c r="CA100" s="120">
        <v>0</v>
      </c>
      <c r="CB100" s="120">
        <v>0</v>
      </c>
      <c r="CC100" s="120">
        <v>0</v>
      </c>
      <c r="CD100" s="120">
        <v>0</v>
      </c>
      <c r="CE100" s="120">
        <v>0</v>
      </c>
      <c r="CF100" s="120">
        <v>0</v>
      </c>
      <c r="CG100" s="101"/>
      <c r="CH100" s="120">
        <v>37773.567005758174</v>
      </c>
      <c r="CI100" s="120">
        <v>38444.794452802002</v>
      </c>
      <c r="CJ100" s="120">
        <v>76218.361458560175</v>
      </c>
      <c r="CK100" s="120">
        <v>39851.113191074866</v>
      </c>
      <c r="CL100" s="120">
        <v>39828.807053102879</v>
      </c>
      <c r="CM100" s="120">
        <v>79679.920244177745</v>
      </c>
      <c r="CN100" s="120">
        <v>41285.753265953565</v>
      </c>
      <c r="CO100" s="120">
        <v>41262.644107014581</v>
      </c>
      <c r="CP100" s="120">
        <v>82548.397372968146</v>
      </c>
      <c r="CQ100" s="101"/>
      <c r="CR100" s="120">
        <v>68382.566439462986</v>
      </c>
      <c r="CS100" s="120">
        <v>75838.931698333181</v>
      </c>
      <c r="CT100" s="120">
        <v>144221.49813779618</v>
      </c>
      <c r="CU100" s="120">
        <v>72143.607593633438</v>
      </c>
      <c r="CV100" s="120">
        <v>78569.133239473158</v>
      </c>
      <c r="CW100" s="120">
        <v>150712.7408331066</v>
      </c>
      <c r="CX100" s="120">
        <v>74740.777467004227</v>
      </c>
      <c r="CY100" s="120">
        <v>81397.62203609421</v>
      </c>
      <c r="CZ100" s="120">
        <v>156138.39950309845</v>
      </c>
      <c r="DA100" s="101"/>
      <c r="DB100" s="120">
        <v>11281.392350214415</v>
      </c>
      <c r="DC100" s="120">
        <v>7529.011514286316</v>
      </c>
      <c r="DD100" s="120">
        <v>18810.403864500731</v>
      </c>
      <c r="DE100" s="120">
        <v>11901.868929476208</v>
      </c>
      <c r="DF100" s="120">
        <v>7800.0559288006225</v>
      </c>
      <c r="DG100" s="120">
        <v>19701.92485827683</v>
      </c>
      <c r="DH100" s="120">
        <v>12330.33621093735</v>
      </c>
      <c r="DI100" s="120">
        <v>8080.8579422374469</v>
      </c>
      <c r="DJ100" s="120">
        <v>20411.194153174798</v>
      </c>
      <c r="DK100" s="101"/>
      <c r="DL100" s="120">
        <v>3778.6421824507233</v>
      </c>
      <c r="DM100" s="120">
        <v>0</v>
      </c>
      <c r="DN100" s="120">
        <v>3778.6421824507233</v>
      </c>
      <c r="DO100" s="120">
        <v>3986.4675024855128</v>
      </c>
      <c r="DP100" s="120">
        <v>0</v>
      </c>
      <c r="DQ100" s="120">
        <v>3986.4675024855128</v>
      </c>
      <c r="DR100" s="120">
        <v>4129.9803325749908</v>
      </c>
      <c r="DS100" s="120">
        <v>0</v>
      </c>
      <c r="DT100" s="120">
        <v>4129.9803325749908</v>
      </c>
      <c r="DU100" s="101"/>
      <c r="DV100" s="120">
        <v>14680.81838119348</v>
      </c>
      <c r="DW100" s="120">
        <v>0</v>
      </c>
      <c r="DX100" s="120">
        <v>14680.81838119348</v>
      </c>
      <c r="DY100" s="120">
        <v>15488.26339215912</v>
      </c>
      <c r="DZ100" s="120">
        <v>0</v>
      </c>
      <c r="EA100" s="120">
        <v>15488.26339215912</v>
      </c>
      <c r="EB100" s="120">
        <v>16045.840874276846</v>
      </c>
      <c r="EC100" s="120">
        <v>0</v>
      </c>
      <c r="ED100" s="120">
        <v>16045.840874276846</v>
      </c>
      <c r="EE100" s="101"/>
      <c r="EF100" s="120">
        <v>0</v>
      </c>
      <c r="EG100" s="120">
        <v>0</v>
      </c>
      <c r="EH100" s="120">
        <v>0</v>
      </c>
      <c r="EI100" s="120">
        <v>0</v>
      </c>
      <c r="EJ100" s="120">
        <v>0</v>
      </c>
      <c r="EK100" s="120">
        <v>0</v>
      </c>
      <c r="EL100" s="120">
        <v>0</v>
      </c>
      <c r="EM100" s="120">
        <v>0</v>
      </c>
      <c r="EN100" s="120">
        <v>0</v>
      </c>
    </row>
    <row r="101" spans="2:144" outlineLevel="1" x14ac:dyDescent="0.25">
      <c r="B101" s="92"/>
      <c r="C101" s="121" t="s">
        <v>227</v>
      </c>
      <c r="D101" s="105" t="s">
        <v>245</v>
      </c>
      <c r="E101" s="111">
        <v>2316098.7691917233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11">
        <v>265844.21072950686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11">
        <v>291208.02212017827</v>
      </c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120">
        <v>0</v>
      </c>
      <c r="AG101" s="120">
        <v>0</v>
      </c>
      <c r="AH101" s="120">
        <v>0</v>
      </c>
      <c r="AI101" s="111">
        <v>1001277.7926350016</v>
      </c>
      <c r="AJ101" s="120">
        <v>0</v>
      </c>
      <c r="AK101" s="120">
        <v>0</v>
      </c>
      <c r="AL101" s="120">
        <v>0</v>
      </c>
      <c r="AM101" s="120">
        <v>0</v>
      </c>
      <c r="AN101" s="120">
        <v>0</v>
      </c>
      <c r="AO101" s="120">
        <v>0</v>
      </c>
      <c r="AP101" s="120">
        <v>0</v>
      </c>
      <c r="AQ101" s="120">
        <v>0</v>
      </c>
      <c r="AR101" s="120">
        <v>0</v>
      </c>
      <c r="AS101" s="111">
        <v>469323.77920330944</v>
      </c>
      <c r="AT101" s="120">
        <v>0</v>
      </c>
      <c r="AU101" s="120">
        <v>0</v>
      </c>
      <c r="AV101" s="120">
        <v>0</v>
      </c>
      <c r="AW101" s="120">
        <v>0</v>
      </c>
      <c r="AX101" s="120">
        <v>0</v>
      </c>
      <c r="AY101" s="120">
        <v>0</v>
      </c>
      <c r="AZ101" s="120">
        <v>0</v>
      </c>
      <c r="BA101" s="120">
        <v>0</v>
      </c>
      <c r="BB101" s="120">
        <v>0</v>
      </c>
      <c r="BC101" s="111">
        <v>0</v>
      </c>
      <c r="BD101" s="120">
        <v>0</v>
      </c>
      <c r="BE101" s="120">
        <v>0</v>
      </c>
      <c r="BF101" s="120">
        <v>0</v>
      </c>
      <c r="BG101" s="120">
        <v>0</v>
      </c>
      <c r="BH101" s="120">
        <v>0</v>
      </c>
      <c r="BI101" s="120">
        <v>0</v>
      </c>
      <c r="BJ101" s="120">
        <v>0</v>
      </c>
      <c r="BK101" s="120">
        <v>0</v>
      </c>
      <c r="BL101" s="120">
        <v>0</v>
      </c>
      <c r="BM101" s="111">
        <v>0</v>
      </c>
      <c r="BN101" s="120">
        <v>0</v>
      </c>
      <c r="BO101" s="120">
        <v>0</v>
      </c>
      <c r="BP101" s="120">
        <v>0</v>
      </c>
      <c r="BQ101" s="120">
        <v>0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</v>
      </c>
      <c r="BW101" s="111">
        <v>0</v>
      </c>
      <c r="BX101" s="120">
        <v>0</v>
      </c>
      <c r="BY101" s="120">
        <v>0</v>
      </c>
      <c r="BZ101" s="120">
        <v>0</v>
      </c>
      <c r="CA101" s="120">
        <v>0</v>
      </c>
      <c r="CB101" s="120">
        <v>0</v>
      </c>
      <c r="CC101" s="120">
        <v>0</v>
      </c>
      <c r="CD101" s="120">
        <v>0</v>
      </c>
      <c r="CE101" s="120">
        <v>0</v>
      </c>
      <c r="CF101" s="120">
        <v>0</v>
      </c>
      <c r="CG101" s="111">
        <v>77186.0141566846</v>
      </c>
      <c r="CH101" s="120">
        <v>0</v>
      </c>
      <c r="CI101" s="120">
        <v>0</v>
      </c>
      <c r="CJ101" s="120">
        <v>0</v>
      </c>
      <c r="CK101" s="120">
        <v>0</v>
      </c>
      <c r="CL101" s="120">
        <v>0</v>
      </c>
      <c r="CM101" s="120">
        <v>0</v>
      </c>
      <c r="CN101" s="120">
        <v>0</v>
      </c>
      <c r="CO101" s="120">
        <v>0</v>
      </c>
      <c r="CP101" s="120">
        <v>0</v>
      </c>
      <c r="CQ101" s="111">
        <v>0</v>
      </c>
      <c r="CR101" s="120">
        <v>0</v>
      </c>
      <c r="CS101" s="120">
        <v>0</v>
      </c>
      <c r="CT101" s="120">
        <v>0</v>
      </c>
      <c r="CU101" s="120">
        <v>0</v>
      </c>
      <c r="CV101" s="120">
        <v>0</v>
      </c>
      <c r="CW101" s="120">
        <v>0</v>
      </c>
      <c r="CX101" s="120">
        <v>0</v>
      </c>
      <c r="CY101" s="120">
        <v>0</v>
      </c>
      <c r="CZ101" s="120">
        <v>0</v>
      </c>
      <c r="DA101" s="111">
        <v>0</v>
      </c>
      <c r="DB101" s="120">
        <v>0</v>
      </c>
      <c r="DC101" s="120">
        <v>0</v>
      </c>
      <c r="DD101" s="120">
        <v>0</v>
      </c>
      <c r="DE101" s="120">
        <v>0</v>
      </c>
      <c r="DF101" s="120">
        <v>0</v>
      </c>
      <c r="DG101" s="120">
        <v>0</v>
      </c>
      <c r="DH101" s="120">
        <v>0</v>
      </c>
      <c r="DI101" s="120">
        <v>0</v>
      </c>
      <c r="DJ101" s="120">
        <v>0</v>
      </c>
      <c r="DK101" s="111">
        <v>41559.137773188646</v>
      </c>
      <c r="DL101" s="120">
        <v>0</v>
      </c>
      <c r="DM101" s="120">
        <v>0</v>
      </c>
      <c r="DN101" s="120">
        <v>0</v>
      </c>
      <c r="DO101" s="120">
        <v>0</v>
      </c>
      <c r="DP101" s="120">
        <v>0</v>
      </c>
      <c r="DQ101" s="120">
        <v>0</v>
      </c>
      <c r="DR101" s="120">
        <v>0</v>
      </c>
      <c r="DS101" s="120">
        <v>0</v>
      </c>
      <c r="DT101" s="120">
        <v>0</v>
      </c>
      <c r="DU101" s="111">
        <v>169699.81257385368</v>
      </c>
      <c r="DV101" s="120">
        <v>0</v>
      </c>
      <c r="DW101" s="120">
        <v>0</v>
      </c>
      <c r="DX101" s="120">
        <v>0</v>
      </c>
      <c r="DY101" s="120">
        <v>0</v>
      </c>
      <c r="DZ101" s="120">
        <v>0</v>
      </c>
      <c r="EA101" s="120">
        <v>0</v>
      </c>
      <c r="EB101" s="120">
        <v>0</v>
      </c>
      <c r="EC101" s="120">
        <v>0</v>
      </c>
      <c r="ED101" s="120">
        <v>0</v>
      </c>
      <c r="EE101" s="111">
        <v>0</v>
      </c>
      <c r="EF101" s="120">
        <v>0</v>
      </c>
      <c r="EG101" s="120">
        <v>0</v>
      </c>
      <c r="EH101" s="120">
        <v>0</v>
      </c>
      <c r="EI101" s="120">
        <v>0</v>
      </c>
      <c r="EJ101" s="120">
        <v>0</v>
      </c>
      <c r="EK101" s="120">
        <v>0</v>
      </c>
      <c r="EL101" s="120">
        <v>0</v>
      </c>
      <c r="EM101" s="120">
        <v>0</v>
      </c>
      <c r="EN101" s="120">
        <v>0</v>
      </c>
    </row>
    <row r="102" spans="2:144" outlineLevel="1" x14ac:dyDescent="0.25">
      <c r="B102" s="103"/>
      <c r="C102" s="104"/>
      <c r="D102" s="105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</row>
    <row r="103" spans="2:144" ht="30" outlineLevel="1" x14ac:dyDescent="0.25">
      <c r="B103" s="108" t="s">
        <v>249</v>
      </c>
      <c r="C103" s="104" t="s">
        <v>250</v>
      </c>
      <c r="D103" s="105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</row>
    <row r="104" spans="2:144" outlineLevel="1" x14ac:dyDescent="0.25">
      <c r="B104" s="92"/>
      <c r="C104" s="104" t="s">
        <v>222</v>
      </c>
      <c r="D104" s="105" t="s">
        <v>239</v>
      </c>
      <c r="E104" s="106"/>
      <c r="F104" s="106"/>
      <c r="G104" s="124">
        <v>0</v>
      </c>
      <c r="H104" s="124">
        <v>0</v>
      </c>
      <c r="I104" s="106"/>
      <c r="J104" s="124">
        <v>0</v>
      </c>
      <c r="K104" s="124">
        <v>0</v>
      </c>
      <c r="L104" s="106"/>
      <c r="M104" s="124">
        <v>0</v>
      </c>
      <c r="N104" s="124">
        <v>0</v>
      </c>
      <c r="O104" s="106"/>
      <c r="P104" s="106"/>
      <c r="Q104" s="124">
        <v>0</v>
      </c>
      <c r="R104" s="124"/>
      <c r="S104" s="106"/>
      <c r="T104" s="124">
        <v>0</v>
      </c>
      <c r="U104" s="124"/>
      <c r="V104" s="106"/>
      <c r="W104" s="124">
        <v>0</v>
      </c>
      <c r="X104" s="124"/>
      <c r="Y104" s="106"/>
      <c r="Z104" s="106"/>
      <c r="AA104" s="124">
        <v>0</v>
      </c>
      <c r="AB104" s="124"/>
      <c r="AC104" s="106"/>
      <c r="AD104" s="124">
        <v>0</v>
      </c>
      <c r="AE104" s="124"/>
      <c r="AF104" s="106"/>
      <c r="AG104" s="124">
        <v>0</v>
      </c>
      <c r="AH104" s="124"/>
      <c r="AI104" s="106"/>
      <c r="AJ104" s="106"/>
      <c r="AK104" s="124">
        <v>0</v>
      </c>
      <c r="AL104" s="124"/>
      <c r="AM104" s="106"/>
      <c r="AN104" s="124">
        <v>0</v>
      </c>
      <c r="AO104" s="124"/>
      <c r="AP104" s="106"/>
      <c r="AQ104" s="124">
        <v>0</v>
      </c>
      <c r="AR104" s="124"/>
      <c r="AS104" s="106"/>
      <c r="AT104" s="106"/>
      <c r="AU104" s="124">
        <v>0</v>
      </c>
      <c r="AV104" s="124"/>
      <c r="AW104" s="106"/>
      <c r="AX104" s="124">
        <v>0</v>
      </c>
      <c r="AY104" s="124"/>
      <c r="AZ104" s="106"/>
      <c r="BA104" s="124">
        <v>0</v>
      </c>
      <c r="BB104" s="124"/>
      <c r="BC104" s="106"/>
      <c r="BD104" s="106"/>
      <c r="BE104" s="124">
        <v>0</v>
      </c>
      <c r="BF104" s="124"/>
      <c r="BG104" s="106"/>
      <c r="BH104" s="124">
        <v>0</v>
      </c>
      <c r="BI104" s="124"/>
      <c r="BJ104" s="106"/>
      <c r="BK104" s="124">
        <v>0</v>
      </c>
      <c r="BL104" s="124"/>
      <c r="BM104" s="106"/>
      <c r="BN104" s="106"/>
      <c r="BO104" s="124">
        <v>0</v>
      </c>
      <c r="BP104" s="124"/>
      <c r="BQ104" s="106"/>
      <c r="BR104" s="124">
        <v>0</v>
      </c>
      <c r="BS104" s="124"/>
      <c r="BT104" s="106"/>
      <c r="BU104" s="124">
        <v>0</v>
      </c>
      <c r="BV104" s="124"/>
      <c r="BW104" s="106"/>
      <c r="BX104" s="106"/>
      <c r="BY104" s="124">
        <v>0</v>
      </c>
      <c r="BZ104" s="124"/>
      <c r="CA104" s="106"/>
      <c r="CB104" s="124">
        <v>0</v>
      </c>
      <c r="CC104" s="124"/>
      <c r="CD104" s="106"/>
      <c r="CE104" s="124">
        <v>0</v>
      </c>
      <c r="CF104" s="124"/>
      <c r="CG104" s="106"/>
      <c r="CH104" s="106"/>
      <c r="CI104" s="124">
        <v>0</v>
      </c>
      <c r="CJ104" s="124"/>
      <c r="CK104" s="106"/>
      <c r="CL104" s="124">
        <v>0</v>
      </c>
      <c r="CM104" s="124"/>
      <c r="CN104" s="106"/>
      <c r="CO104" s="124">
        <v>0</v>
      </c>
      <c r="CP104" s="124"/>
      <c r="CQ104" s="106"/>
      <c r="CR104" s="106"/>
      <c r="CS104" s="124">
        <v>0</v>
      </c>
      <c r="CT104" s="124"/>
      <c r="CU104" s="106"/>
      <c r="CV104" s="124">
        <v>0</v>
      </c>
      <c r="CW104" s="124"/>
      <c r="CX104" s="106"/>
      <c r="CY104" s="124">
        <v>0</v>
      </c>
      <c r="CZ104" s="124"/>
      <c r="DA104" s="106"/>
      <c r="DB104" s="106"/>
      <c r="DC104" s="124">
        <v>0</v>
      </c>
      <c r="DD104" s="124"/>
      <c r="DE104" s="106"/>
      <c r="DF104" s="124">
        <v>0</v>
      </c>
      <c r="DG104" s="124"/>
      <c r="DH104" s="106"/>
      <c r="DI104" s="124">
        <v>0</v>
      </c>
      <c r="DJ104" s="124"/>
      <c r="DK104" s="106"/>
      <c r="DL104" s="106"/>
      <c r="DM104" s="124">
        <v>0</v>
      </c>
      <c r="DN104" s="124"/>
      <c r="DO104" s="106"/>
      <c r="DP104" s="124">
        <v>0</v>
      </c>
      <c r="DQ104" s="124"/>
      <c r="DR104" s="106"/>
      <c r="DS104" s="124">
        <v>0</v>
      </c>
      <c r="DT104" s="124"/>
      <c r="DU104" s="106"/>
      <c r="DV104" s="106"/>
      <c r="DW104" s="124">
        <v>0</v>
      </c>
      <c r="DX104" s="124"/>
      <c r="DY104" s="106"/>
      <c r="DZ104" s="124">
        <v>0</v>
      </c>
      <c r="EA104" s="124"/>
      <c r="EB104" s="106"/>
      <c r="EC104" s="124">
        <v>0</v>
      </c>
      <c r="ED104" s="124"/>
      <c r="EE104" s="106"/>
      <c r="EF104" s="106"/>
      <c r="EG104" s="124">
        <v>0</v>
      </c>
      <c r="EH104" s="124"/>
      <c r="EI104" s="106"/>
      <c r="EJ104" s="124">
        <v>0</v>
      </c>
      <c r="EK104" s="124"/>
      <c r="EL104" s="106"/>
      <c r="EM104" s="124">
        <v>0</v>
      </c>
      <c r="EN104" s="124"/>
    </row>
    <row r="105" spans="2:144" outlineLevel="1" x14ac:dyDescent="0.25">
      <c r="B105" s="92"/>
      <c r="C105" s="104" t="s">
        <v>223</v>
      </c>
      <c r="D105" s="105" t="s">
        <v>239</v>
      </c>
      <c r="E105" s="106"/>
      <c r="F105" s="106"/>
      <c r="G105" s="124">
        <v>0</v>
      </c>
      <c r="H105" s="124">
        <v>0</v>
      </c>
      <c r="I105" s="106"/>
      <c r="J105" s="124">
        <v>0</v>
      </c>
      <c r="K105" s="124">
        <v>0</v>
      </c>
      <c r="L105" s="106"/>
      <c r="M105" s="124">
        <v>0</v>
      </c>
      <c r="N105" s="124">
        <v>0</v>
      </c>
      <c r="O105" s="106"/>
      <c r="P105" s="106"/>
      <c r="Q105" s="124">
        <v>0</v>
      </c>
      <c r="R105" s="124"/>
      <c r="S105" s="106"/>
      <c r="T105" s="124">
        <v>0</v>
      </c>
      <c r="U105" s="124"/>
      <c r="V105" s="106"/>
      <c r="W105" s="124">
        <v>0</v>
      </c>
      <c r="X105" s="124"/>
      <c r="Y105" s="106"/>
      <c r="Z105" s="106"/>
      <c r="AA105" s="124">
        <v>0</v>
      </c>
      <c r="AB105" s="124"/>
      <c r="AC105" s="106"/>
      <c r="AD105" s="124">
        <v>0</v>
      </c>
      <c r="AE105" s="124"/>
      <c r="AF105" s="106"/>
      <c r="AG105" s="124">
        <v>0</v>
      </c>
      <c r="AH105" s="124"/>
      <c r="AI105" s="106"/>
      <c r="AJ105" s="106"/>
      <c r="AK105" s="124">
        <v>0</v>
      </c>
      <c r="AL105" s="124"/>
      <c r="AM105" s="106"/>
      <c r="AN105" s="124">
        <v>0</v>
      </c>
      <c r="AO105" s="124"/>
      <c r="AP105" s="106"/>
      <c r="AQ105" s="124">
        <v>0</v>
      </c>
      <c r="AR105" s="124"/>
      <c r="AS105" s="106"/>
      <c r="AT105" s="106"/>
      <c r="AU105" s="124">
        <v>0</v>
      </c>
      <c r="AV105" s="124"/>
      <c r="AW105" s="106"/>
      <c r="AX105" s="124">
        <v>0</v>
      </c>
      <c r="AY105" s="124"/>
      <c r="AZ105" s="106"/>
      <c r="BA105" s="124">
        <v>0</v>
      </c>
      <c r="BB105" s="124"/>
      <c r="BC105" s="106"/>
      <c r="BD105" s="106"/>
      <c r="BE105" s="124">
        <v>0</v>
      </c>
      <c r="BF105" s="124"/>
      <c r="BG105" s="106"/>
      <c r="BH105" s="124">
        <v>0</v>
      </c>
      <c r="BI105" s="124"/>
      <c r="BJ105" s="106"/>
      <c r="BK105" s="124">
        <v>0</v>
      </c>
      <c r="BL105" s="124"/>
      <c r="BM105" s="106"/>
      <c r="BN105" s="106"/>
      <c r="BO105" s="124">
        <v>0</v>
      </c>
      <c r="BP105" s="124"/>
      <c r="BQ105" s="106"/>
      <c r="BR105" s="124">
        <v>0</v>
      </c>
      <c r="BS105" s="124"/>
      <c r="BT105" s="106"/>
      <c r="BU105" s="124">
        <v>0</v>
      </c>
      <c r="BV105" s="124"/>
      <c r="BW105" s="106"/>
      <c r="BX105" s="106"/>
      <c r="BY105" s="124">
        <v>0</v>
      </c>
      <c r="BZ105" s="124"/>
      <c r="CA105" s="106"/>
      <c r="CB105" s="124">
        <v>0</v>
      </c>
      <c r="CC105" s="124"/>
      <c r="CD105" s="106"/>
      <c r="CE105" s="124">
        <v>0</v>
      </c>
      <c r="CF105" s="124"/>
      <c r="CG105" s="106"/>
      <c r="CH105" s="106"/>
      <c r="CI105" s="124">
        <v>0</v>
      </c>
      <c r="CJ105" s="124"/>
      <c r="CK105" s="106"/>
      <c r="CL105" s="124">
        <v>0</v>
      </c>
      <c r="CM105" s="124"/>
      <c r="CN105" s="106"/>
      <c r="CO105" s="124">
        <v>0</v>
      </c>
      <c r="CP105" s="124"/>
      <c r="CQ105" s="106"/>
      <c r="CR105" s="106"/>
      <c r="CS105" s="124">
        <v>0</v>
      </c>
      <c r="CT105" s="124"/>
      <c r="CU105" s="106"/>
      <c r="CV105" s="124">
        <v>0</v>
      </c>
      <c r="CW105" s="124"/>
      <c r="CX105" s="106"/>
      <c r="CY105" s="124">
        <v>0</v>
      </c>
      <c r="CZ105" s="124"/>
      <c r="DA105" s="106"/>
      <c r="DB105" s="106"/>
      <c r="DC105" s="124">
        <v>0</v>
      </c>
      <c r="DD105" s="124"/>
      <c r="DE105" s="106"/>
      <c r="DF105" s="124">
        <v>0</v>
      </c>
      <c r="DG105" s="124"/>
      <c r="DH105" s="106"/>
      <c r="DI105" s="124">
        <v>0</v>
      </c>
      <c r="DJ105" s="124"/>
      <c r="DK105" s="106"/>
      <c r="DL105" s="106"/>
      <c r="DM105" s="124">
        <v>0</v>
      </c>
      <c r="DN105" s="124"/>
      <c r="DO105" s="106"/>
      <c r="DP105" s="124">
        <v>0</v>
      </c>
      <c r="DQ105" s="124"/>
      <c r="DR105" s="106"/>
      <c r="DS105" s="124">
        <v>0</v>
      </c>
      <c r="DT105" s="124"/>
      <c r="DU105" s="106"/>
      <c r="DV105" s="106"/>
      <c r="DW105" s="124">
        <v>0</v>
      </c>
      <c r="DX105" s="124"/>
      <c r="DY105" s="106"/>
      <c r="DZ105" s="124">
        <v>0</v>
      </c>
      <c r="EA105" s="124"/>
      <c r="EB105" s="106"/>
      <c r="EC105" s="124">
        <v>0</v>
      </c>
      <c r="ED105" s="124"/>
      <c r="EE105" s="106"/>
      <c r="EF105" s="106"/>
      <c r="EG105" s="124">
        <v>0</v>
      </c>
      <c r="EH105" s="124"/>
      <c r="EI105" s="106"/>
      <c r="EJ105" s="124">
        <v>0</v>
      </c>
      <c r="EK105" s="124"/>
      <c r="EL105" s="106"/>
      <c r="EM105" s="124">
        <v>0</v>
      </c>
      <c r="EN105" s="124"/>
    </row>
    <row r="106" spans="2:144" outlineLevel="1" x14ac:dyDescent="0.25">
      <c r="B106" s="92"/>
      <c r="C106" s="104" t="s">
        <v>224</v>
      </c>
      <c r="D106" s="105" t="s">
        <v>240</v>
      </c>
      <c r="E106" s="106"/>
      <c r="F106" s="106"/>
      <c r="G106" s="124">
        <v>1.0461643835156462</v>
      </c>
      <c r="H106" s="124">
        <v>1.1313709093086195</v>
      </c>
      <c r="I106" s="106"/>
      <c r="J106" s="124">
        <v>1.0259650256387356</v>
      </c>
      <c r="K106" s="124">
        <v>1.0470763375256535</v>
      </c>
      <c r="L106" s="106"/>
      <c r="M106" s="124">
        <v>1.0260388151535205</v>
      </c>
      <c r="N106" s="124">
        <v>1.0362292478257629</v>
      </c>
      <c r="O106" s="106"/>
      <c r="P106" s="106"/>
      <c r="Q106" s="124">
        <v>1.0582298809802733</v>
      </c>
      <c r="R106" s="124"/>
      <c r="S106" s="106"/>
      <c r="T106" s="124">
        <v>1.0356321648479689</v>
      </c>
      <c r="U106" s="124"/>
      <c r="V106" s="106"/>
      <c r="W106" s="124">
        <v>1.0356362851418131</v>
      </c>
      <c r="X106" s="124"/>
      <c r="Y106" s="106"/>
      <c r="Z106" s="106"/>
      <c r="AA106" s="124">
        <v>1.0582298809802733</v>
      </c>
      <c r="AB106" s="124"/>
      <c r="AC106" s="106"/>
      <c r="AD106" s="124">
        <v>1.0356321648479687</v>
      </c>
      <c r="AE106" s="124"/>
      <c r="AF106" s="106"/>
      <c r="AG106" s="124">
        <v>1.0356362851418128</v>
      </c>
      <c r="AH106" s="124"/>
      <c r="AI106" s="106"/>
      <c r="AJ106" s="106"/>
      <c r="AK106" s="124">
        <v>1.0542219154688475</v>
      </c>
      <c r="AL106" s="124"/>
      <c r="AM106" s="106"/>
      <c r="AN106" s="124">
        <v>1.0357118787662221</v>
      </c>
      <c r="AO106" s="124"/>
      <c r="AP106" s="106"/>
      <c r="AQ106" s="124">
        <v>1.0357151280740797</v>
      </c>
      <c r="AR106" s="124"/>
      <c r="AS106" s="106"/>
      <c r="AT106" s="106"/>
      <c r="AU106" s="124">
        <v>1.0582137224402723</v>
      </c>
      <c r="AV106" s="124"/>
      <c r="AW106" s="106"/>
      <c r="AX106" s="124">
        <v>1.03563399947547</v>
      </c>
      <c r="AY106" s="124"/>
      <c r="AZ106" s="106"/>
      <c r="BA106" s="124">
        <v>1.0356380998599002</v>
      </c>
      <c r="BB106" s="124"/>
      <c r="BC106" s="106"/>
      <c r="BD106" s="106"/>
      <c r="BE106" s="124">
        <v>1.0582137224402723</v>
      </c>
      <c r="BF106" s="124"/>
      <c r="BG106" s="106"/>
      <c r="BH106" s="124">
        <v>1.03563399947547</v>
      </c>
      <c r="BI106" s="124"/>
      <c r="BJ106" s="106"/>
      <c r="BK106" s="124">
        <v>1.0356380998599</v>
      </c>
      <c r="BL106" s="124"/>
      <c r="BM106" s="106"/>
      <c r="BN106" s="106"/>
      <c r="BO106" s="124">
        <v>1.0582137224402723</v>
      </c>
      <c r="BP106" s="124"/>
      <c r="BQ106" s="106"/>
      <c r="BR106" s="124">
        <v>1.03563399947547</v>
      </c>
      <c r="BS106" s="124"/>
      <c r="BT106" s="106"/>
      <c r="BU106" s="124">
        <v>1.0356380998599</v>
      </c>
      <c r="BV106" s="124"/>
      <c r="BW106" s="106"/>
      <c r="BX106" s="106"/>
      <c r="BY106" s="124">
        <v>1.0582137224402726</v>
      </c>
      <c r="BZ106" s="124"/>
      <c r="CA106" s="106"/>
      <c r="CB106" s="124">
        <v>1.0356339994754702</v>
      </c>
      <c r="CC106" s="124"/>
      <c r="CD106" s="106"/>
      <c r="CE106" s="124">
        <v>1.0356380998599002</v>
      </c>
      <c r="CF106" s="124"/>
      <c r="CG106" s="106"/>
      <c r="CH106" s="106"/>
      <c r="CI106" s="124">
        <v>1.0540952324718658</v>
      </c>
      <c r="CJ106" s="124"/>
      <c r="CK106" s="106"/>
      <c r="CL106" s="124">
        <v>1.0357200304389698</v>
      </c>
      <c r="CM106" s="124"/>
      <c r="CN106" s="106"/>
      <c r="CO106" s="124">
        <v>1.035723189994415</v>
      </c>
      <c r="CP106" s="124"/>
      <c r="CQ106" s="106"/>
      <c r="CR106" s="106"/>
      <c r="CS106" s="124">
        <v>1.060000620944707</v>
      </c>
      <c r="CT106" s="124"/>
      <c r="CU106" s="106"/>
      <c r="CV106" s="124">
        <v>1.0448868227599428</v>
      </c>
      <c r="CW106" s="124"/>
      <c r="CX106" s="106"/>
      <c r="CY106" s="124">
        <v>1.0452006486315628</v>
      </c>
      <c r="CZ106" s="124"/>
      <c r="DA106" s="106"/>
      <c r="DB106" s="106"/>
      <c r="DC106" s="124">
        <v>1.060000620944707</v>
      </c>
      <c r="DD106" s="124"/>
      <c r="DE106" s="106"/>
      <c r="DF106" s="124">
        <v>1.0448868227599426</v>
      </c>
      <c r="DG106" s="124"/>
      <c r="DH106" s="106"/>
      <c r="DI106" s="124">
        <v>1.0452006486315628</v>
      </c>
      <c r="DJ106" s="124"/>
      <c r="DK106" s="106"/>
      <c r="DL106" s="106"/>
      <c r="DM106" s="124">
        <v>1.0540952324718655</v>
      </c>
      <c r="DN106" s="124"/>
      <c r="DO106" s="106"/>
      <c r="DP106" s="124">
        <v>1.03572003043897</v>
      </c>
      <c r="DQ106" s="124"/>
      <c r="DR106" s="106"/>
      <c r="DS106" s="124">
        <v>1.0357231899944146</v>
      </c>
      <c r="DT106" s="124"/>
      <c r="DU106" s="106"/>
      <c r="DV106" s="106"/>
      <c r="DW106" s="124">
        <v>1.0540952324718655</v>
      </c>
      <c r="DX106" s="124"/>
      <c r="DY106" s="106"/>
      <c r="DZ106" s="124">
        <v>1.03572003043897</v>
      </c>
      <c r="EA106" s="124"/>
      <c r="EB106" s="106"/>
      <c r="EC106" s="124">
        <v>1.0357231899944148</v>
      </c>
      <c r="ED106" s="124"/>
      <c r="EE106" s="106"/>
      <c r="EF106" s="106"/>
      <c r="EG106" s="124">
        <v>1.0565015168268548</v>
      </c>
      <c r="EH106" s="124"/>
      <c r="EI106" s="106"/>
      <c r="EJ106" s="124">
        <v>1.0357007288428079</v>
      </c>
      <c r="EK106" s="124"/>
      <c r="EL106" s="106"/>
      <c r="EM106" s="124">
        <v>1.0357041007092316</v>
      </c>
      <c r="EN106" s="124"/>
    </row>
    <row r="107" spans="2:144" outlineLevel="1" x14ac:dyDescent="0.25">
      <c r="B107" s="92"/>
      <c r="C107" s="121" t="s">
        <v>225</v>
      </c>
      <c r="D107" s="105" t="s">
        <v>240</v>
      </c>
      <c r="E107" s="106"/>
      <c r="F107" s="106"/>
      <c r="G107" s="124">
        <v>1.0498572224440146</v>
      </c>
      <c r="H107" s="124">
        <v>1.1023312755831007</v>
      </c>
      <c r="I107" s="106"/>
      <c r="J107" s="124">
        <v>1.0296022422617388</v>
      </c>
      <c r="K107" s="124">
        <v>1.0469834312611279</v>
      </c>
      <c r="L107" s="106"/>
      <c r="M107" s="124">
        <v>1.0296358452861361</v>
      </c>
      <c r="N107" s="124">
        <v>1.0361778966278565</v>
      </c>
      <c r="O107" s="106"/>
      <c r="P107" s="106"/>
      <c r="Q107" s="124">
        <v>1.0582298809802733</v>
      </c>
      <c r="R107" s="124"/>
      <c r="S107" s="106"/>
      <c r="T107" s="124">
        <v>1.0356321648479687</v>
      </c>
      <c r="U107" s="124"/>
      <c r="V107" s="106"/>
      <c r="W107" s="124">
        <v>1.0356362851418128</v>
      </c>
      <c r="X107" s="124"/>
      <c r="Y107" s="106"/>
      <c r="Z107" s="106"/>
      <c r="AA107" s="124">
        <v>1.0582298809802733</v>
      </c>
      <c r="AB107" s="124"/>
      <c r="AC107" s="106"/>
      <c r="AD107" s="124">
        <v>1.0356321648479687</v>
      </c>
      <c r="AE107" s="124"/>
      <c r="AF107" s="106"/>
      <c r="AG107" s="124">
        <v>1.0356362851418128</v>
      </c>
      <c r="AH107" s="124"/>
      <c r="AI107" s="106"/>
      <c r="AJ107" s="106"/>
      <c r="AK107" s="124">
        <v>1.0542219154688475</v>
      </c>
      <c r="AL107" s="124"/>
      <c r="AM107" s="106"/>
      <c r="AN107" s="124">
        <v>1.0357118787662218</v>
      </c>
      <c r="AO107" s="124"/>
      <c r="AP107" s="106"/>
      <c r="AQ107" s="124">
        <v>1.0357151280740797</v>
      </c>
      <c r="AR107" s="124"/>
      <c r="AS107" s="106"/>
      <c r="AT107" s="106"/>
      <c r="AU107" s="124">
        <v>1.0582137224402723</v>
      </c>
      <c r="AV107" s="124"/>
      <c r="AW107" s="106"/>
      <c r="AX107" s="124">
        <v>1.03563399947547</v>
      </c>
      <c r="AY107" s="124"/>
      <c r="AZ107" s="106"/>
      <c r="BA107" s="124">
        <v>1.0356380998599002</v>
      </c>
      <c r="BB107" s="124"/>
      <c r="BC107" s="106"/>
      <c r="BD107" s="106"/>
      <c r="BE107" s="124">
        <v>1.0582137224402723</v>
      </c>
      <c r="BF107" s="124"/>
      <c r="BG107" s="106"/>
      <c r="BH107" s="124">
        <v>1.03563399947547</v>
      </c>
      <c r="BI107" s="124"/>
      <c r="BJ107" s="106"/>
      <c r="BK107" s="124">
        <v>1.0356380998599002</v>
      </c>
      <c r="BL107" s="124"/>
      <c r="BM107" s="106"/>
      <c r="BN107" s="106"/>
      <c r="BO107" s="124">
        <v>1.0582137224402723</v>
      </c>
      <c r="BP107" s="124"/>
      <c r="BQ107" s="106"/>
      <c r="BR107" s="124">
        <v>1.03563399947547</v>
      </c>
      <c r="BS107" s="124"/>
      <c r="BT107" s="106"/>
      <c r="BU107" s="124">
        <v>1.0356380998599002</v>
      </c>
      <c r="BV107" s="124"/>
      <c r="BW107" s="106"/>
      <c r="BX107" s="106"/>
      <c r="BY107" s="124">
        <v>1.0582137224402723</v>
      </c>
      <c r="BZ107" s="124"/>
      <c r="CA107" s="106"/>
      <c r="CB107" s="124">
        <v>1.03563399947547</v>
      </c>
      <c r="CC107" s="124"/>
      <c r="CD107" s="106"/>
      <c r="CE107" s="124">
        <v>1.0356380998599002</v>
      </c>
      <c r="CF107" s="124"/>
      <c r="CG107" s="106"/>
      <c r="CH107" s="106"/>
      <c r="CI107" s="124">
        <v>1.0540952324718658</v>
      </c>
      <c r="CJ107" s="124"/>
      <c r="CK107" s="106"/>
      <c r="CL107" s="124">
        <v>1.03572003043897</v>
      </c>
      <c r="CM107" s="124"/>
      <c r="CN107" s="106"/>
      <c r="CO107" s="124">
        <v>1.0357231899944148</v>
      </c>
      <c r="CP107" s="124"/>
      <c r="CQ107" s="106"/>
      <c r="CR107" s="106"/>
      <c r="CS107" s="124">
        <v>1.0600006209447068</v>
      </c>
      <c r="CT107" s="124"/>
      <c r="CU107" s="106"/>
      <c r="CV107" s="124">
        <v>1.0448868227599426</v>
      </c>
      <c r="CW107" s="124"/>
      <c r="CX107" s="106"/>
      <c r="CY107" s="124">
        <v>1.0452006486315628</v>
      </c>
      <c r="CZ107" s="124"/>
      <c r="DA107" s="106"/>
      <c r="DB107" s="106"/>
      <c r="DC107" s="124">
        <v>1.0600006209447068</v>
      </c>
      <c r="DD107" s="124"/>
      <c r="DE107" s="106"/>
      <c r="DF107" s="124">
        <v>1.0448868227599426</v>
      </c>
      <c r="DG107" s="124"/>
      <c r="DH107" s="106"/>
      <c r="DI107" s="124">
        <v>1.0452006486315628</v>
      </c>
      <c r="DJ107" s="124"/>
      <c r="DK107" s="106"/>
      <c r="DL107" s="106"/>
      <c r="DM107" s="124">
        <v>1.0540952324718658</v>
      </c>
      <c r="DN107" s="124"/>
      <c r="DO107" s="106"/>
      <c r="DP107" s="124">
        <v>1.03572003043897</v>
      </c>
      <c r="DQ107" s="124"/>
      <c r="DR107" s="106"/>
      <c r="DS107" s="124">
        <v>1.0357231899944148</v>
      </c>
      <c r="DT107" s="124"/>
      <c r="DU107" s="106"/>
      <c r="DV107" s="106"/>
      <c r="DW107" s="124">
        <v>1.0540952324718658</v>
      </c>
      <c r="DX107" s="124"/>
      <c r="DY107" s="106"/>
      <c r="DZ107" s="124">
        <v>1.03572003043897</v>
      </c>
      <c r="EA107" s="124"/>
      <c r="EB107" s="106"/>
      <c r="EC107" s="124">
        <v>1.0357231899944148</v>
      </c>
      <c r="ED107" s="124"/>
      <c r="EE107" s="106"/>
      <c r="EF107" s="106"/>
      <c r="EG107" s="124">
        <v>1.0565015168268548</v>
      </c>
      <c r="EH107" s="124"/>
      <c r="EI107" s="106"/>
      <c r="EJ107" s="124">
        <v>1.0357007288428079</v>
      </c>
      <c r="EK107" s="124"/>
      <c r="EL107" s="106"/>
      <c r="EM107" s="124">
        <v>1.0357041007092316</v>
      </c>
      <c r="EN107" s="124"/>
    </row>
    <row r="108" spans="2:144" outlineLevel="1" x14ac:dyDescent="0.25">
      <c r="B108" s="92"/>
      <c r="C108" s="121" t="s">
        <v>226</v>
      </c>
      <c r="D108" s="105" t="s">
        <v>240</v>
      </c>
      <c r="E108" s="106"/>
      <c r="F108" s="106"/>
      <c r="G108" s="124">
        <v>1.0260183423822247</v>
      </c>
      <c r="H108" s="124">
        <v>0</v>
      </c>
      <c r="I108" s="106"/>
      <c r="J108" s="124">
        <v>1.00612949712758</v>
      </c>
      <c r="K108" s="124">
        <v>1.0475972021391236</v>
      </c>
      <c r="L108" s="106"/>
      <c r="M108" s="124">
        <v>1.0064285000948765</v>
      </c>
      <c r="N108" s="124">
        <v>1.0365169717087732</v>
      </c>
      <c r="O108" s="106"/>
      <c r="P108" s="106"/>
      <c r="Q108" s="124">
        <v>1.0582298809802733</v>
      </c>
      <c r="R108" s="124"/>
      <c r="S108" s="106"/>
      <c r="T108" s="124">
        <v>1.0356321648479687</v>
      </c>
      <c r="U108" s="124"/>
      <c r="V108" s="106"/>
      <c r="W108" s="124">
        <v>1.0356362851418128</v>
      </c>
      <c r="X108" s="124"/>
      <c r="Y108" s="106"/>
      <c r="Z108" s="106"/>
      <c r="AA108" s="124">
        <v>1.0582298809802733</v>
      </c>
      <c r="AB108" s="124"/>
      <c r="AC108" s="106"/>
      <c r="AD108" s="124">
        <v>1.0356321648479687</v>
      </c>
      <c r="AE108" s="124"/>
      <c r="AF108" s="106"/>
      <c r="AG108" s="124">
        <v>1.0356362851418128</v>
      </c>
      <c r="AH108" s="124"/>
      <c r="AI108" s="106"/>
      <c r="AJ108" s="106"/>
      <c r="AK108" s="124">
        <v>1.0542219154688475</v>
      </c>
      <c r="AL108" s="124"/>
      <c r="AM108" s="106"/>
      <c r="AN108" s="124">
        <v>1.0357118787662218</v>
      </c>
      <c r="AO108" s="124"/>
      <c r="AP108" s="106"/>
      <c r="AQ108" s="124">
        <v>1.0357151280740797</v>
      </c>
      <c r="AR108" s="124"/>
      <c r="AS108" s="106"/>
      <c r="AT108" s="106"/>
      <c r="AU108" s="124">
        <v>1.0582137224402723</v>
      </c>
      <c r="AV108" s="124"/>
      <c r="AW108" s="106"/>
      <c r="AX108" s="124">
        <v>1.03563399947547</v>
      </c>
      <c r="AY108" s="124"/>
      <c r="AZ108" s="106"/>
      <c r="BA108" s="124">
        <v>1.0356380998599002</v>
      </c>
      <c r="BB108" s="124"/>
      <c r="BC108" s="106"/>
      <c r="BD108" s="106"/>
      <c r="BE108" s="124">
        <v>1.0582137224402723</v>
      </c>
      <c r="BF108" s="124"/>
      <c r="BG108" s="106"/>
      <c r="BH108" s="124">
        <v>1.03563399947547</v>
      </c>
      <c r="BI108" s="124"/>
      <c r="BJ108" s="106"/>
      <c r="BK108" s="124">
        <v>1.0356380998599002</v>
      </c>
      <c r="BL108" s="124"/>
      <c r="BM108" s="106"/>
      <c r="BN108" s="106"/>
      <c r="BO108" s="124">
        <v>1.0582137224402723</v>
      </c>
      <c r="BP108" s="124"/>
      <c r="BQ108" s="106"/>
      <c r="BR108" s="124">
        <v>1.03563399947547</v>
      </c>
      <c r="BS108" s="124"/>
      <c r="BT108" s="106"/>
      <c r="BU108" s="124">
        <v>1.0356380998599002</v>
      </c>
      <c r="BV108" s="124"/>
      <c r="BW108" s="106"/>
      <c r="BX108" s="106"/>
      <c r="BY108" s="124">
        <v>1.0582137224402723</v>
      </c>
      <c r="BZ108" s="124"/>
      <c r="CA108" s="106"/>
      <c r="CB108" s="124">
        <v>1.03563399947547</v>
      </c>
      <c r="CC108" s="124"/>
      <c r="CD108" s="106"/>
      <c r="CE108" s="124">
        <v>1.0356380998599002</v>
      </c>
      <c r="CF108" s="124"/>
      <c r="CG108" s="106"/>
      <c r="CH108" s="106"/>
      <c r="CI108" s="124">
        <v>1.0540952324718658</v>
      </c>
      <c r="CJ108" s="124"/>
      <c r="CK108" s="106"/>
      <c r="CL108" s="124">
        <v>1.03572003043897</v>
      </c>
      <c r="CM108" s="124"/>
      <c r="CN108" s="106"/>
      <c r="CO108" s="124">
        <v>1.0357231899944148</v>
      </c>
      <c r="CP108" s="124"/>
      <c r="CQ108" s="106"/>
      <c r="CR108" s="106"/>
      <c r="CS108" s="124">
        <v>1.0600006209447068</v>
      </c>
      <c r="CT108" s="124"/>
      <c r="CU108" s="106"/>
      <c r="CV108" s="124">
        <v>1.0448868227599426</v>
      </c>
      <c r="CW108" s="124"/>
      <c r="CX108" s="106"/>
      <c r="CY108" s="124">
        <v>1.0452006486315628</v>
      </c>
      <c r="CZ108" s="124"/>
      <c r="DA108" s="106"/>
      <c r="DB108" s="106"/>
      <c r="DC108" s="124">
        <v>1.0600006209447068</v>
      </c>
      <c r="DD108" s="124"/>
      <c r="DE108" s="106"/>
      <c r="DF108" s="124">
        <v>1.0448868227599426</v>
      </c>
      <c r="DG108" s="124"/>
      <c r="DH108" s="106"/>
      <c r="DI108" s="124">
        <v>1.0452006486315628</v>
      </c>
      <c r="DJ108" s="124"/>
      <c r="DK108" s="106"/>
      <c r="DL108" s="106"/>
      <c r="DM108" s="124">
        <v>1.0540952324718658</v>
      </c>
      <c r="DN108" s="124"/>
      <c r="DO108" s="106"/>
      <c r="DP108" s="124">
        <v>1.03572003043897</v>
      </c>
      <c r="DQ108" s="124"/>
      <c r="DR108" s="106"/>
      <c r="DS108" s="124">
        <v>1.0357231899944148</v>
      </c>
      <c r="DT108" s="124"/>
      <c r="DU108" s="106"/>
      <c r="DV108" s="106"/>
      <c r="DW108" s="124">
        <v>1.0540952324718658</v>
      </c>
      <c r="DX108" s="124"/>
      <c r="DY108" s="106"/>
      <c r="DZ108" s="124">
        <v>1.03572003043897</v>
      </c>
      <c r="EA108" s="124"/>
      <c r="EB108" s="106"/>
      <c r="EC108" s="124">
        <v>1.0357231899944148</v>
      </c>
      <c r="ED108" s="124"/>
      <c r="EE108" s="106"/>
      <c r="EF108" s="106"/>
      <c r="EG108" s="124">
        <v>0</v>
      </c>
      <c r="EH108" s="124"/>
      <c r="EI108" s="106"/>
      <c r="EJ108" s="124">
        <v>0</v>
      </c>
      <c r="EK108" s="124"/>
      <c r="EL108" s="106"/>
      <c r="EM108" s="124">
        <v>0</v>
      </c>
      <c r="EN108" s="124"/>
    </row>
    <row r="109" spans="2:144" outlineLevel="1" x14ac:dyDescent="0.25">
      <c r="B109" s="102"/>
      <c r="C109" s="121" t="s">
        <v>227</v>
      </c>
      <c r="D109" s="105" t="s">
        <v>240</v>
      </c>
      <c r="E109" s="106"/>
      <c r="F109" s="106"/>
      <c r="G109" s="124">
        <v>0</v>
      </c>
      <c r="H109" s="124">
        <v>0</v>
      </c>
      <c r="I109" s="106"/>
      <c r="J109" s="124">
        <v>0</v>
      </c>
      <c r="K109" s="124">
        <v>0</v>
      </c>
      <c r="L109" s="106"/>
      <c r="M109" s="124">
        <v>0</v>
      </c>
      <c r="N109" s="124">
        <v>0</v>
      </c>
      <c r="O109" s="106"/>
      <c r="P109" s="106"/>
      <c r="Q109" s="124">
        <v>0</v>
      </c>
      <c r="R109" s="124"/>
      <c r="S109" s="106"/>
      <c r="T109" s="124">
        <v>0</v>
      </c>
      <c r="U109" s="124"/>
      <c r="V109" s="106"/>
      <c r="W109" s="124">
        <v>0</v>
      </c>
      <c r="X109" s="124"/>
      <c r="Y109" s="106"/>
      <c r="Z109" s="106"/>
      <c r="AA109" s="124">
        <v>0</v>
      </c>
      <c r="AB109" s="124"/>
      <c r="AC109" s="106"/>
      <c r="AD109" s="124">
        <v>0</v>
      </c>
      <c r="AE109" s="124"/>
      <c r="AF109" s="106"/>
      <c r="AG109" s="124">
        <v>0</v>
      </c>
      <c r="AH109" s="124"/>
      <c r="AI109" s="106"/>
      <c r="AJ109" s="106"/>
      <c r="AK109" s="124">
        <v>0</v>
      </c>
      <c r="AL109" s="124"/>
      <c r="AM109" s="106"/>
      <c r="AN109" s="124">
        <v>0</v>
      </c>
      <c r="AO109" s="124"/>
      <c r="AP109" s="106"/>
      <c r="AQ109" s="124">
        <v>0</v>
      </c>
      <c r="AR109" s="124"/>
      <c r="AS109" s="106"/>
      <c r="AT109" s="106"/>
      <c r="AU109" s="124">
        <v>0</v>
      </c>
      <c r="AV109" s="124"/>
      <c r="AW109" s="106"/>
      <c r="AX109" s="124">
        <v>0</v>
      </c>
      <c r="AY109" s="124"/>
      <c r="AZ109" s="106"/>
      <c r="BA109" s="124">
        <v>0</v>
      </c>
      <c r="BB109" s="124"/>
      <c r="BC109" s="106"/>
      <c r="BD109" s="106"/>
      <c r="BE109" s="124">
        <v>0</v>
      </c>
      <c r="BF109" s="124"/>
      <c r="BG109" s="106"/>
      <c r="BH109" s="124">
        <v>0</v>
      </c>
      <c r="BI109" s="124"/>
      <c r="BJ109" s="106"/>
      <c r="BK109" s="124">
        <v>0</v>
      </c>
      <c r="BL109" s="124"/>
      <c r="BM109" s="106"/>
      <c r="BN109" s="106"/>
      <c r="BO109" s="124">
        <v>0</v>
      </c>
      <c r="BP109" s="124"/>
      <c r="BQ109" s="106"/>
      <c r="BR109" s="124">
        <v>0</v>
      </c>
      <c r="BS109" s="124"/>
      <c r="BT109" s="106"/>
      <c r="BU109" s="124">
        <v>0</v>
      </c>
      <c r="BV109" s="124"/>
      <c r="BW109" s="106"/>
      <c r="BX109" s="106"/>
      <c r="BY109" s="124">
        <v>0</v>
      </c>
      <c r="BZ109" s="124"/>
      <c r="CA109" s="106"/>
      <c r="CB109" s="124">
        <v>0</v>
      </c>
      <c r="CC109" s="124"/>
      <c r="CD109" s="106"/>
      <c r="CE109" s="124">
        <v>0</v>
      </c>
      <c r="CF109" s="124"/>
      <c r="CG109" s="106"/>
      <c r="CH109" s="106"/>
      <c r="CI109" s="124">
        <v>0</v>
      </c>
      <c r="CJ109" s="124"/>
      <c r="CK109" s="106"/>
      <c r="CL109" s="124">
        <v>0</v>
      </c>
      <c r="CM109" s="124"/>
      <c r="CN109" s="106"/>
      <c r="CO109" s="124">
        <v>0</v>
      </c>
      <c r="CP109" s="124"/>
      <c r="CQ109" s="106"/>
      <c r="CR109" s="106"/>
      <c r="CS109" s="124">
        <v>0</v>
      </c>
      <c r="CT109" s="124"/>
      <c r="CU109" s="106"/>
      <c r="CV109" s="124">
        <v>0</v>
      </c>
      <c r="CW109" s="124"/>
      <c r="CX109" s="106"/>
      <c r="CY109" s="124">
        <v>0</v>
      </c>
      <c r="CZ109" s="124"/>
      <c r="DA109" s="106"/>
      <c r="DB109" s="106"/>
      <c r="DC109" s="124">
        <v>0</v>
      </c>
      <c r="DD109" s="124"/>
      <c r="DE109" s="106"/>
      <c r="DF109" s="124">
        <v>0</v>
      </c>
      <c r="DG109" s="124"/>
      <c r="DH109" s="106"/>
      <c r="DI109" s="124">
        <v>0</v>
      </c>
      <c r="DJ109" s="124"/>
      <c r="DK109" s="106"/>
      <c r="DL109" s="106"/>
      <c r="DM109" s="124">
        <v>0</v>
      </c>
      <c r="DN109" s="124"/>
      <c r="DO109" s="106"/>
      <c r="DP109" s="124">
        <v>0</v>
      </c>
      <c r="DQ109" s="124"/>
      <c r="DR109" s="106"/>
      <c r="DS109" s="124">
        <v>0</v>
      </c>
      <c r="DT109" s="124"/>
      <c r="DU109" s="106"/>
      <c r="DV109" s="106"/>
      <c r="DW109" s="124">
        <v>0</v>
      </c>
      <c r="DX109" s="124"/>
      <c r="DY109" s="106"/>
      <c r="DZ109" s="124">
        <v>0</v>
      </c>
      <c r="EA109" s="124"/>
      <c r="EB109" s="106"/>
      <c r="EC109" s="124">
        <v>0</v>
      </c>
      <c r="ED109" s="124"/>
      <c r="EE109" s="106"/>
      <c r="EF109" s="106"/>
      <c r="EG109" s="124">
        <v>0</v>
      </c>
      <c r="EH109" s="124"/>
      <c r="EI109" s="106"/>
      <c r="EJ109" s="124">
        <v>0</v>
      </c>
      <c r="EK109" s="124"/>
      <c r="EL109" s="106"/>
      <c r="EM109" s="124">
        <v>0</v>
      </c>
      <c r="EN109" s="124"/>
    </row>
    <row r="110" spans="2:144" outlineLevel="1" x14ac:dyDescent="0.25">
      <c r="B110" s="103"/>
      <c r="C110" s="104"/>
      <c r="D110" s="105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</row>
    <row r="111" spans="2:144" outlineLevel="1" x14ac:dyDescent="0.25">
      <c r="B111" s="108" t="s">
        <v>251</v>
      </c>
      <c r="C111" s="104" t="s">
        <v>252</v>
      </c>
      <c r="D111" s="105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</row>
    <row r="112" spans="2:144" outlineLevel="1" x14ac:dyDescent="0.25">
      <c r="B112" s="92"/>
      <c r="C112" s="104" t="s">
        <v>222</v>
      </c>
      <c r="D112" s="105" t="s">
        <v>239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</row>
    <row r="113" spans="2:144" outlineLevel="1" x14ac:dyDescent="0.25">
      <c r="B113" s="92"/>
      <c r="C113" s="104" t="s">
        <v>223</v>
      </c>
      <c r="D113" s="105" t="s">
        <v>239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</row>
    <row r="114" spans="2:144" outlineLevel="1" x14ac:dyDescent="0.25">
      <c r="B114" s="92"/>
      <c r="C114" s="104" t="s">
        <v>224</v>
      </c>
      <c r="D114" s="105" t="s">
        <v>240</v>
      </c>
      <c r="E114" s="106">
        <v>544.4707545280088</v>
      </c>
      <c r="F114" s="106">
        <v>603.25226657251892</v>
      </c>
      <c r="G114" s="106">
        <v>631.10103556325555</v>
      </c>
      <c r="H114" s="106">
        <v>615.99837264230348</v>
      </c>
      <c r="I114" s="106">
        <v>637.42223529863588</v>
      </c>
      <c r="J114" s="106">
        <v>653.97291998086507</v>
      </c>
      <c r="K114" s="106">
        <v>644.99731994806586</v>
      </c>
      <c r="L114" s="106">
        <v>660.49351873871979</v>
      </c>
      <c r="M114" s="106">
        <v>677.69198738325565</v>
      </c>
      <c r="N114" s="106">
        <v>668.36508769941724</v>
      </c>
      <c r="O114" s="106">
        <v>542.69587579975541</v>
      </c>
      <c r="P114" s="106">
        <v>572.99324999999999</v>
      </c>
      <c r="Q114" s="106">
        <v>606.35857874999999</v>
      </c>
      <c r="R114" s="106">
        <v>589.55856641229775</v>
      </c>
      <c r="S114" s="106">
        <v>606.35857874999999</v>
      </c>
      <c r="T114" s="106">
        <v>627.96444758500013</v>
      </c>
      <c r="U114" s="106">
        <v>617.08552396597906</v>
      </c>
      <c r="V114" s="106">
        <v>627.9644475849999</v>
      </c>
      <c r="W114" s="106">
        <v>650.34276769806002</v>
      </c>
      <c r="X114" s="106">
        <v>639.07490168021184</v>
      </c>
      <c r="Y114" s="106">
        <v>543.05213343217906</v>
      </c>
      <c r="Z114" s="106">
        <v>572.99324999999999</v>
      </c>
      <c r="AA114" s="106">
        <v>606.35857874999999</v>
      </c>
      <c r="AB114" s="106">
        <v>587.66575471676538</v>
      </c>
      <c r="AC114" s="106">
        <v>606.35857874999999</v>
      </c>
      <c r="AD114" s="106">
        <v>627.96444758500002</v>
      </c>
      <c r="AE114" s="106">
        <v>615.85982523153962</v>
      </c>
      <c r="AF114" s="106">
        <v>627.96444758500002</v>
      </c>
      <c r="AG114" s="106">
        <v>650.34276769806002</v>
      </c>
      <c r="AH114" s="106">
        <v>637.80538186358569</v>
      </c>
      <c r="AI114" s="106">
        <v>575.96923438872329</v>
      </c>
      <c r="AJ114" s="106">
        <v>734.30324999999993</v>
      </c>
      <c r="AK114" s="106">
        <v>774.11857874999998</v>
      </c>
      <c r="AL114" s="106">
        <v>752.94960202189759</v>
      </c>
      <c r="AM114" s="106">
        <v>774.11857874999998</v>
      </c>
      <c r="AN114" s="106">
        <v>801.76380758500011</v>
      </c>
      <c r="AO114" s="106">
        <v>787.06541819015717</v>
      </c>
      <c r="AP114" s="106">
        <v>801.763807585</v>
      </c>
      <c r="AQ114" s="106">
        <v>830.39890465806002</v>
      </c>
      <c r="AR114" s="106">
        <v>815.17422304478669</v>
      </c>
      <c r="AS114" s="106">
        <v>479.93000000000006</v>
      </c>
      <c r="AT114" s="106">
        <v>575.87424999999996</v>
      </c>
      <c r="AU114" s="106">
        <v>609.39803374999997</v>
      </c>
      <c r="AV114" s="106">
        <v>591.6494699548723</v>
      </c>
      <c r="AW114" s="106">
        <v>609.39803374999997</v>
      </c>
      <c r="AX114" s="106">
        <v>631.11332296499995</v>
      </c>
      <c r="AY114" s="106">
        <v>619.61655401921905</v>
      </c>
      <c r="AZ114" s="106">
        <v>631.11332296499995</v>
      </c>
      <c r="BA114" s="106">
        <v>653.60500259174</v>
      </c>
      <c r="BB114" s="106">
        <v>641.69718771941768</v>
      </c>
      <c r="BC114" s="106">
        <v>557.732125</v>
      </c>
      <c r="BD114" s="106">
        <v>575.87424999999996</v>
      </c>
      <c r="BE114" s="106">
        <v>609.39803374999997</v>
      </c>
      <c r="BF114" s="106">
        <v>592.14308044604456</v>
      </c>
      <c r="BG114" s="106">
        <v>609.39803375000008</v>
      </c>
      <c r="BH114" s="106">
        <v>631.11332296499995</v>
      </c>
      <c r="BI114" s="106">
        <v>619.93629401800013</v>
      </c>
      <c r="BJ114" s="106">
        <v>631.11332296500007</v>
      </c>
      <c r="BK114" s="106">
        <v>653.60500259174</v>
      </c>
      <c r="BL114" s="106">
        <v>642.0283594365078</v>
      </c>
      <c r="BM114" s="106">
        <v>557.732125</v>
      </c>
      <c r="BN114" s="106">
        <v>575.87424999999996</v>
      </c>
      <c r="BO114" s="106">
        <v>609.39803374999997</v>
      </c>
      <c r="BP114" s="106">
        <v>591.9706057577107</v>
      </c>
      <c r="BQ114" s="106">
        <v>609.39803375000008</v>
      </c>
      <c r="BR114" s="106">
        <v>631.11332296500007</v>
      </c>
      <c r="BS114" s="106">
        <v>619.82457220976494</v>
      </c>
      <c r="BT114" s="106">
        <v>631.11332296500007</v>
      </c>
      <c r="BU114" s="106">
        <v>653.60500259174</v>
      </c>
      <c r="BV114" s="106">
        <v>641.91264321954793</v>
      </c>
      <c r="BW114" s="106">
        <v>557.732125</v>
      </c>
      <c r="BX114" s="106">
        <v>575.87424999999996</v>
      </c>
      <c r="BY114" s="106">
        <v>609.39803375000008</v>
      </c>
      <c r="BZ114" s="106">
        <v>591.93864222049478</v>
      </c>
      <c r="CA114" s="106">
        <v>609.39803374999985</v>
      </c>
      <c r="CB114" s="106">
        <v>631.11332296499995</v>
      </c>
      <c r="CC114" s="106">
        <v>619.80386758226359</v>
      </c>
      <c r="CD114" s="106">
        <v>631.11332296499984</v>
      </c>
      <c r="CE114" s="106">
        <v>653.60500259174</v>
      </c>
      <c r="CF114" s="106">
        <v>641.89119833599432</v>
      </c>
      <c r="CG114" s="106">
        <v>689.79730711938055</v>
      </c>
      <c r="CH114" s="106">
        <v>755.77424999999994</v>
      </c>
      <c r="CI114" s="106">
        <v>796.65803374999996</v>
      </c>
      <c r="CJ114" s="106">
        <v>773.59909588323956</v>
      </c>
      <c r="CK114" s="106">
        <v>796.65803374999996</v>
      </c>
      <c r="CL114" s="106">
        <v>825.11468296499982</v>
      </c>
      <c r="CM114" s="106">
        <v>809.06479604266053</v>
      </c>
      <c r="CN114" s="106">
        <v>825.11468296499982</v>
      </c>
      <c r="CO114" s="106">
        <v>854.59041155173998</v>
      </c>
      <c r="CP114" s="106">
        <v>837.96575180362822</v>
      </c>
      <c r="CQ114" s="106">
        <v>299.20574999999997</v>
      </c>
      <c r="CR114" s="106">
        <v>310.01149999999996</v>
      </c>
      <c r="CS114" s="106">
        <v>328.61238250000002</v>
      </c>
      <c r="CT114" s="106">
        <v>318.97010774857318</v>
      </c>
      <c r="CU114" s="106">
        <v>328.61238249999991</v>
      </c>
      <c r="CV114" s="106">
        <v>343.36274826999994</v>
      </c>
      <c r="CW114" s="106">
        <v>335.71649388188791</v>
      </c>
      <c r="CX114" s="106">
        <v>343.36274826999994</v>
      </c>
      <c r="CY114" s="106">
        <v>358.88296720771996</v>
      </c>
      <c r="CZ114" s="106">
        <v>350.83763843367961</v>
      </c>
      <c r="DA114" s="106">
        <v>299.20574999999997</v>
      </c>
      <c r="DB114" s="106">
        <v>310.01149999999996</v>
      </c>
      <c r="DC114" s="106">
        <v>328.61238249999997</v>
      </c>
      <c r="DD114" s="106">
        <v>318.79608593245842</v>
      </c>
      <c r="DE114" s="106">
        <v>328.61238249999997</v>
      </c>
      <c r="DF114" s="106">
        <v>343.36274826999994</v>
      </c>
      <c r="DG114" s="106">
        <v>335.57849583584618</v>
      </c>
      <c r="DH114" s="106">
        <v>343.36274826999994</v>
      </c>
      <c r="DI114" s="106">
        <v>358.88296720771996</v>
      </c>
      <c r="DJ114" s="106">
        <v>350.69243797418318</v>
      </c>
      <c r="DK114" s="106">
        <v>695.7295989107223</v>
      </c>
      <c r="DL114" s="106">
        <v>755.77425000000005</v>
      </c>
      <c r="DM114" s="106">
        <v>796.65803374999996</v>
      </c>
      <c r="DN114" s="106">
        <v>772.79320112469406</v>
      </c>
      <c r="DO114" s="106">
        <v>796.65803374999996</v>
      </c>
      <c r="DP114" s="106">
        <v>825.11468296499993</v>
      </c>
      <c r="DQ114" s="106">
        <v>808.5038630187413</v>
      </c>
      <c r="DR114" s="106">
        <v>825.11468296499993</v>
      </c>
      <c r="DS114" s="106">
        <v>854.59041155173986</v>
      </c>
      <c r="DT114" s="106">
        <v>837.38473084633074</v>
      </c>
      <c r="DU114" s="106">
        <v>695.7295989107223</v>
      </c>
      <c r="DV114" s="106">
        <v>755.77425000000005</v>
      </c>
      <c r="DW114" s="106">
        <v>796.65803374999996</v>
      </c>
      <c r="DX114" s="106">
        <v>772.03504050116692</v>
      </c>
      <c r="DY114" s="106">
        <v>796.65803374999996</v>
      </c>
      <c r="DZ114" s="106">
        <v>825.11468296499993</v>
      </c>
      <c r="EA114" s="106">
        <v>807.97615474584143</v>
      </c>
      <c r="EB114" s="106">
        <v>825.11468296499993</v>
      </c>
      <c r="EC114" s="106">
        <v>854.59041155173998</v>
      </c>
      <c r="ED114" s="106">
        <v>836.83812447298499</v>
      </c>
      <c r="EE114" s="106">
        <v>684.32500000000016</v>
      </c>
      <c r="EF114" s="106">
        <v>705.42000000000007</v>
      </c>
      <c r="EG114" s="106">
        <v>745.27729999999997</v>
      </c>
      <c r="EH114" s="106">
        <v>722.24755455497302</v>
      </c>
      <c r="EI114" s="106">
        <v>745.27729999999997</v>
      </c>
      <c r="EJ114" s="106">
        <v>771.88424279999992</v>
      </c>
      <c r="EK114" s="106">
        <v>756.51061940467719</v>
      </c>
      <c r="EL114" s="106">
        <v>771.88424279999992</v>
      </c>
      <c r="EM114" s="106">
        <v>799.44367554080009</v>
      </c>
      <c r="EN114" s="106">
        <v>783.51969873780604</v>
      </c>
    </row>
    <row r="115" spans="2:144" outlineLevel="1" x14ac:dyDescent="0.25">
      <c r="B115" s="92"/>
      <c r="C115" s="121" t="s">
        <v>225</v>
      </c>
      <c r="D115" s="105" t="s">
        <v>240</v>
      </c>
      <c r="E115" s="117">
        <v>564.67477493471267</v>
      </c>
      <c r="F115" s="120">
        <v>608.57800617960584</v>
      </c>
      <c r="G115" s="120">
        <v>638.92001520823726</v>
      </c>
      <c r="H115" s="106">
        <v>622.45866494338213</v>
      </c>
      <c r="I115" s="120">
        <v>642.99630167428847</v>
      </c>
      <c r="J115" s="120">
        <v>662.03043396985288</v>
      </c>
      <c r="K115" s="106">
        <v>651.70390884064295</v>
      </c>
      <c r="L115" s="120">
        <v>666.2484503582117</v>
      </c>
      <c r="M115" s="120">
        <v>685.99328635515553</v>
      </c>
      <c r="N115" s="106">
        <v>675.28118548664975</v>
      </c>
      <c r="O115" s="117">
        <v>554.95162499999992</v>
      </c>
      <c r="P115" s="120">
        <v>572.99324999999999</v>
      </c>
      <c r="Q115" s="120">
        <v>606.35857874999999</v>
      </c>
      <c r="R115" s="106">
        <v>589.29764167928579</v>
      </c>
      <c r="S115" s="120">
        <v>606.35857874999999</v>
      </c>
      <c r="T115" s="120">
        <v>627.96444758500002</v>
      </c>
      <c r="U115" s="106">
        <v>616.91656098049486</v>
      </c>
      <c r="V115" s="120">
        <v>627.96444758500002</v>
      </c>
      <c r="W115" s="120">
        <v>650.34276769806002</v>
      </c>
      <c r="X115" s="106">
        <v>638.8998979437132</v>
      </c>
      <c r="Y115" s="117">
        <v>554.95162499999992</v>
      </c>
      <c r="Z115" s="120">
        <v>572.99324999999999</v>
      </c>
      <c r="AA115" s="120">
        <v>606.35857874999999</v>
      </c>
      <c r="AB115" s="106">
        <v>587.8532413220297</v>
      </c>
      <c r="AC115" s="120">
        <v>606.35857874999999</v>
      </c>
      <c r="AD115" s="120">
        <v>627.96444758500002</v>
      </c>
      <c r="AE115" s="106">
        <v>615.9812330267996</v>
      </c>
      <c r="AF115" s="120">
        <v>627.96444758500002</v>
      </c>
      <c r="AG115" s="120">
        <v>650.34276769806002</v>
      </c>
      <c r="AH115" s="106">
        <v>637.93113022053899</v>
      </c>
      <c r="AI115" s="117">
        <v>713.16162499999996</v>
      </c>
      <c r="AJ115" s="120">
        <v>734.30324999999993</v>
      </c>
      <c r="AK115" s="120">
        <v>774.11857874999998</v>
      </c>
      <c r="AL115" s="106">
        <v>753.35498137258287</v>
      </c>
      <c r="AM115" s="120">
        <v>774.11857874999998</v>
      </c>
      <c r="AN115" s="120">
        <v>801.763807585</v>
      </c>
      <c r="AO115" s="106">
        <v>787.34688779662577</v>
      </c>
      <c r="AP115" s="120">
        <v>801.763807585</v>
      </c>
      <c r="AQ115" s="120">
        <v>830.39890465806002</v>
      </c>
      <c r="AR115" s="106">
        <v>815.46577098430453</v>
      </c>
      <c r="AS115" s="117">
        <v>557.732125</v>
      </c>
      <c r="AT115" s="120">
        <v>575.87424999999996</v>
      </c>
      <c r="AU115" s="120">
        <v>609.39803374999997</v>
      </c>
      <c r="AV115" s="106">
        <v>592.10602086063761</v>
      </c>
      <c r="AW115" s="120">
        <v>609.39803374999997</v>
      </c>
      <c r="AX115" s="120">
        <v>631.11332296499995</v>
      </c>
      <c r="AY115" s="106">
        <v>619.91228838601955</v>
      </c>
      <c r="AZ115" s="120">
        <v>631.11332296499995</v>
      </c>
      <c r="BA115" s="120">
        <v>653.60500259174</v>
      </c>
      <c r="BB115" s="106">
        <v>642.0034955271027</v>
      </c>
      <c r="BC115" s="117">
        <v>557.732125</v>
      </c>
      <c r="BD115" s="120">
        <v>575.87424999999996</v>
      </c>
      <c r="BE115" s="120">
        <v>609.39803374999997</v>
      </c>
      <c r="BF115" s="106">
        <v>592.77417731429409</v>
      </c>
      <c r="BG115" s="120">
        <v>609.39803374999997</v>
      </c>
      <c r="BH115" s="120">
        <v>631.11332296499995</v>
      </c>
      <c r="BI115" s="106">
        <v>620.34509187682534</v>
      </c>
      <c r="BJ115" s="120">
        <v>631.11332296499995</v>
      </c>
      <c r="BK115" s="120">
        <v>653.60500259174</v>
      </c>
      <c r="BL115" s="106">
        <v>642.45177311438977</v>
      </c>
      <c r="BM115" s="117">
        <v>557.732125</v>
      </c>
      <c r="BN115" s="120">
        <v>575.87424999999996</v>
      </c>
      <c r="BO115" s="120">
        <v>609.39803374999997</v>
      </c>
      <c r="BP115" s="106">
        <v>593.33542916864417</v>
      </c>
      <c r="BQ115" s="120">
        <v>609.39803374999997</v>
      </c>
      <c r="BR115" s="120">
        <v>631.11332296499995</v>
      </c>
      <c r="BS115" s="106">
        <v>620.70864708976194</v>
      </c>
      <c r="BT115" s="120">
        <v>631.11332296499995</v>
      </c>
      <c r="BU115" s="120">
        <v>653.60500259174</v>
      </c>
      <c r="BV115" s="106">
        <v>642.82832657840481</v>
      </c>
      <c r="BW115" s="117">
        <v>557.732125</v>
      </c>
      <c r="BX115" s="120">
        <v>575.87424999999996</v>
      </c>
      <c r="BY115" s="120">
        <v>609.39803374999997</v>
      </c>
      <c r="BZ115" s="106">
        <v>593.07376066576762</v>
      </c>
      <c r="CA115" s="120">
        <v>609.39803374999997</v>
      </c>
      <c r="CB115" s="120">
        <v>631.11332296499995</v>
      </c>
      <c r="CC115" s="106">
        <v>620.53914930094447</v>
      </c>
      <c r="CD115" s="120">
        <v>631.11332296499995</v>
      </c>
      <c r="CE115" s="120">
        <v>653.60500259174</v>
      </c>
      <c r="CF115" s="106">
        <v>642.65276870644755</v>
      </c>
      <c r="CG115" s="117">
        <v>734.12712499999998</v>
      </c>
      <c r="CH115" s="120">
        <v>755.77424999999994</v>
      </c>
      <c r="CI115" s="120">
        <v>796.65803374999996</v>
      </c>
      <c r="CJ115" s="106">
        <v>773.29001832979941</v>
      </c>
      <c r="CK115" s="120">
        <v>796.65803374999996</v>
      </c>
      <c r="CL115" s="120">
        <v>825.11468296499993</v>
      </c>
      <c r="CM115" s="106">
        <v>808.84966645552981</v>
      </c>
      <c r="CN115" s="120">
        <v>825.11468296499993</v>
      </c>
      <c r="CO115" s="120">
        <v>854.59041155173998</v>
      </c>
      <c r="CP115" s="106">
        <v>837.74291807245595</v>
      </c>
      <c r="CQ115" s="117">
        <v>299.20574999999997</v>
      </c>
      <c r="CR115" s="120">
        <v>310.01150000000001</v>
      </c>
      <c r="CS115" s="120">
        <v>328.61238249999997</v>
      </c>
      <c r="CT115" s="106">
        <v>318.73177959820629</v>
      </c>
      <c r="CU115" s="120">
        <v>328.61238249999997</v>
      </c>
      <c r="CV115" s="120">
        <v>343.36274826999994</v>
      </c>
      <c r="CW115" s="106">
        <v>335.52750137622593</v>
      </c>
      <c r="CX115" s="120">
        <v>343.36274826999994</v>
      </c>
      <c r="CY115" s="120">
        <v>358.88296720771996</v>
      </c>
      <c r="CZ115" s="106">
        <v>350.63878200454428</v>
      </c>
      <c r="DA115" s="117">
        <v>299.20574999999997</v>
      </c>
      <c r="DB115" s="120">
        <v>310.01150000000001</v>
      </c>
      <c r="DC115" s="120">
        <v>328.61238249999997</v>
      </c>
      <c r="DD115" s="106">
        <v>318.43283724727701</v>
      </c>
      <c r="DE115" s="120">
        <v>328.61238249999997</v>
      </c>
      <c r="DF115" s="120">
        <v>343.36274826999994</v>
      </c>
      <c r="DG115" s="106">
        <v>335.29044224635135</v>
      </c>
      <c r="DH115" s="120">
        <v>343.36274826999994</v>
      </c>
      <c r="DI115" s="120">
        <v>358.88296720771996</v>
      </c>
      <c r="DJ115" s="106">
        <v>350.3893502511757</v>
      </c>
      <c r="DK115" s="117">
        <v>734.12712499999998</v>
      </c>
      <c r="DL115" s="120">
        <v>755.77424999999994</v>
      </c>
      <c r="DM115" s="120">
        <v>796.65803374999996</v>
      </c>
      <c r="DN115" s="106">
        <v>772.9854149031612</v>
      </c>
      <c r="DO115" s="120">
        <v>796.65803374999996</v>
      </c>
      <c r="DP115" s="120">
        <v>825.11468296499993</v>
      </c>
      <c r="DQ115" s="106">
        <v>808.6376510287156</v>
      </c>
      <c r="DR115" s="120">
        <v>825.11468296499993</v>
      </c>
      <c r="DS115" s="120">
        <v>854.59041155173998</v>
      </c>
      <c r="DT115" s="106">
        <v>837.52331002479855</v>
      </c>
      <c r="DU115" s="117">
        <v>734.12712499999998</v>
      </c>
      <c r="DV115" s="120">
        <v>755.77424999999994</v>
      </c>
      <c r="DW115" s="120">
        <v>796.65803374999996</v>
      </c>
      <c r="DX115" s="106">
        <v>772.21531391889619</v>
      </c>
      <c r="DY115" s="120">
        <v>796.65803374999996</v>
      </c>
      <c r="DZ115" s="120">
        <v>825.11468296499993</v>
      </c>
      <c r="EA115" s="106">
        <v>808.10163181622397</v>
      </c>
      <c r="EB115" s="120">
        <v>825.11468296499993</v>
      </c>
      <c r="EC115" s="120">
        <v>854.59041155173998</v>
      </c>
      <c r="ED115" s="106">
        <v>836.968095083457</v>
      </c>
      <c r="EE115" s="117">
        <v>684.32500000000005</v>
      </c>
      <c r="EF115" s="120">
        <v>705.42000000000007</v>
      </c>
      <c r="EG115" s="120">
        <v>745.27729999999997</v>
      </c>
      <c r="EH115" s="106">
        <v>722.24755455497302</v>
      </c>
      <c r="EI115" s="120">
        <v>745.27729999999997</v>
      </c>
      <c r="EJ115" s="120">
        <v>771.88424279999992</v>
      </c>
      <c r="EK115" s="106">
        <v>756.51061940467719</v>
      </c>
      <c r="EL115" s="120">
        <v>771.88424279999992</v>
      </c>
      <c r="EM115" s="120">
        <v>799.44367554080009</v>
      </c>
      <c r="EN115" s="106">
        <v>783.51969873780604</v>
      </c>
    </row>
    <row r="116" spans="2:144" outlineLevel="1" x14ac:dyDescent="0.25">
      <c r="B116" s="92"/>
      <c r="C116" s="121" t="s">
        <v>226</v>
      </c>
      <c r="D116" s="105" t="s">
        <v>240</v>
      </c>
      <c r="E116" s="101">
        <v>0</v>
      </c>
      <c r="F116" s="120">
        <v>575.2591298267904</v>
      </c>
      <c r="G116" s="120">
        <v>590.22641882512448</v>
      </c>
      <c r="H116" s="106">
        <v>582.12652444610796</v>
      </c>
      <c r="I116" s="120">
        <v>608.12384412761867</v>
      </c>
      <c r="J116" s="120">
        <v>611.85133748341184</v>
      </c>
      <c r="K116" s="106">
        <v>609.83411830071475</v>
      </c>
      <c r="L116" s="120">
        <v>630.24446420883191</v>
      </c>
      <c r="M116" s="120">
        <v>634.29599080679372</v>
      </c>
      <c r="N116" s="106">
        <v>632.10341354574666</v>
      </c>
      <c r="O116" s="101"/>
      <c r="P116" s="120">
        <v>572.99324999999999</v>
      </c>
      <c r="Q116" s="120">
        <v>606.35857874999999</v>
      </c>
      <c r="R116" s="106">
        <v>590.9931729078919</v>
      </c>
      <c r="S116" s="120">
        <v>606.35857874999999</v>
      </c>
      <c r="T116" s="120">
        <v>627.96444758500002</v>
      </c>
      <c r="U116" s="106">
        <v>618.0145098604653</v>
      </c>
      <c r="V116" s="120">
        <v>627.96444758500002</v>
      </c>
      <c r="W116" s="120">
        <v>650.34276769806002</v>
      </c>
      <c r="X116" s="106">
        <v>640.03710060338835</v>
      </c>
      <c r="Y116" s="101"/>
      <c r="Z116" s="120">
        <v>572.99324999999999</v>
      </c>
      <c r="AA116" s="120">
        <v>606.35857874999999</v>
      </c>
      <c r="AB116" s="106">
        <v>586.37645587665872</v>
      </c>
      <c r="AC116" s="120">
        <v>606.35857874999999</v>
      </c>
      <c r="AD116" s="120">
        <v>627.96444758500002</v>
      </c>
      <c r="AE116" s="106">
        <v>615.02493396350553</v>
      </c>
      <c r="AF116" s="120">
        <v>627.96444758500002</v>
      </c>
      <c r="AG116" s="120">
        <v>650.34276769806002</v>
      </c>
      <c r="AH116" s="106">
        <v>636.94064163034875</v>
      </c>
      <c r="AI116" s="101"/>
      <c r="AJ116" s="120">
        <v>734.30324999999993</v>
      </c>
      <c r="AK116" s="120">
        <v>774.11857874999998</v>
      </c>
      <c r="AL116" s="106">
        <v>751.08645685835427</v>
      </c>
      <c r="AM116" s="120">
        <v>774.11857874999998</v>
      </c>
      <c r="AN116" s="120">
        <v>801.763807585</v>
      </c>
      <c r="AO116" s="106">
        <v>785.77176883409152</v>
      </c>
      <c r="AP116" s="120">
        <v>801.763807585</v>
      </c>
      <c r="AQ116" s="120">
        <v>830.39890465806002</v>
      </c>
      <c r="AR116" s="106">
        <v>813.83425313133296</v>
      </c>
      <c r="AS116" s="101"/>
      <c r="AT116" s="120">
        <v>575.87424999999996</v>
      </c>
      <c r="AU116" s="120">
        <v>609.39803374999997</v>
      </c>
      <c r="AV116" s="106">
        <v>590.82339281136092</v>
      </c>
      <c r="AW116" s="120">
        <v>609.39803374999997</v>
      </c>
      <c r="AX116" s="120">
        <v>631.11332296499995</v>
      </c>
      <c r="AY116" s="106">
        <v>619.08145618482706</v>
      </c>
      <c r="AZ116" s="120">
        <v>631.11332296499995</v>
      </c>
      <c r="BA116" s="120">
        <v>653.60500259174</v>
      </c>
      <c r="BB116" s="106">
        <v>641.14295844155959</v>
      </c>
      <c r="BC116" s="101"/>
      <c r="BD116" s="120">
        <v>575.87424999999996</v>
      </c>
      <c r="BE116" s="120">
        <v>609.39803374999997</v>
      </c>
      <c r="BF116" s="106">
        <v>591.21592836070533</v>
      </c>
      <c r="BG116" s="120">
        <v>609.39803374999997</v>
      </c>
      <c r="BH116" s="120">
        <v>631.11332296499995</v>
      </c>
      <c r="BI116" s="106">
        <v>619.33572411128625</v>
      </c>
      <c r="BJ116" s="120">
        <v>631.11332296499995</v>
      </c>
      <c r="BK116" s="120">
        <v>653.60500259174</v>
      </c>
      <c r="BL116" s="106">
        <v>641.40631725224159</v>
      </c>
      <c r="BM116" s="101"/>
      <c r="BN116" s="120">
        <v>575.87424999999996</v>
      </c>
      <c r="BO116" s="120">
        <v>609.39803374999997</v>
      </c>
      <c r="BP116" s="106">
        <v>589.91802610084972</v>
      </c>
      <c r="BQ116" s="120">
        <v>609.39803374999997</v>
      </c>
      <c r="BR116" s="120">
        <v>631.11332296499995</v>
      </c>
      <c r="BS116" s="106">
        <v>618.49499792250799</v>
      </c>
      <c r="BT116" s="120">
        <v>631.11332296499995</v>
      </c>
      <c r="BU116" s="120">
        <v>653.60500259174</v>
      </c>
      <c r="BV116" s="106">
        <v>640.53553243769943</v>
      </c>
      <c r="BW116" s="101"/>
      <c r="BX116" s="120">
        <v>575.87424999999996</v>
      </c>
      <c r="BY116" s="120">
        <v>609.39803374999997</v>
      </c>
      <c r="BZ116" s="106">
        <v>590.23179788271773</v>
      </c>
      <c r="CA116" s="120">
        <v>609.39803374999997</v>
      </c>
      <c r="CB116" s="120">
        <v>631.11332296499995</v>
      </c>
      <c r="CC116" s="106">
        <v>618.69824601173275</v>
      </c>
      <c r="CD116" s="120">
        <v>631.11332296499995</v>
      </c>
      <c r="CE116" s="120">
        <v>653.60500259174</v>
      </c>
      <c r="CF116" s="106">
        <v>640.74604729026862</v>
      </c>
      <c r="CG116" s="101"/>
      <c r="CH116" s="120">
        <v>755.77424999999994</v>
      </c>
      <c r="CI116" s="120">
        <v>796.65803374999996</v>
      </c>
      <c r="CJ116" s="106">
        <v>777.29029624121324</v>
      </c>
      <c r="CK116" s="120">
        <v>796.65803374999996</v>
      </c>
      <c r="CL116" s="120">
        <v>825.11468296499993</v>
      </c>
      <c r="CM116" s="106">
        <v>811.63401014504007</v>
      </c>
      <c r="CN116" s="120">
        <v>825.11468296499993</v>
      </c>
      <c r="CO116" s="120">
        <v>854.59041155173998</v>
      </c>
      <c r="CP116" s="106">
        <v>840.62697368505223</v>
      </c>
      <c r="CQ116" s="101"/>
      <c r="CR116" s="120">
        <v>310.01150000000001</v>
      </c>
      <c r="CS116" s="120">
        <v>328.61238249999997</v>
      </c>
      <c r="CT116" s="106">
        <v>319.85111513026078</v>
      </c>
      <c r="CU116" s="120">
        <v>328.61238249999997</v>
      </c>
      <c r="CV116" s="120">
        <v>343.36274826999994</v>
      </c>
      <c r="CW116" s="106">
        <v>336.41512638633833</v>
      </c>
      <c r="CX116" s="120">
        <v>343.36274826999994</v>
      </c>
      <c r="CY116" s="120">
        <v>358.88296720771996</v>
      </c>
      <c r="CZ116" s="106">
        <v>351.57273406419819</v>
      </c>
      <c r="DA116" s="101"/>
      <c r="DB116" s="120">
        <v>310.01150000000001</v>
      </c>
      <c r="DC116" s="120">
        <v>328.61238249999997</v>
      </c>
      <c r="DD116" s="106">
        <v>319.88257370829047</v>
      </c>
      <c r="DE116" s="120">
        <v>328.61238249999997</v>
      </c>
      <c r="DF116" s="120">
        <v>343.36274826999994</v>
      </c>
      <c r="DG116" s="106">
        <v>336.44007281200072</v>
      </c>
      <c r="DH116" s="120">
        <v>343.36274826999994</v>
      </c>
      <c r="DI116" s="120">
        <v>358.88296720771996</v>
      </c>
      <c r="DJ116" s="106">
        <v>351.59898249722221</v>
      </c>
      <c r="DK116" s="101"/>
      <c r="DL116" s="120">
        <v>755.77424999999994</v>
      </c>
      <c r="DM116" s="120">
        <v>796.65803374999996</v>
      </c>
      <c r="DN116" s="106">
        <v>755.77424999999994</v>
      </c>
      <c r="DO116" s="120">
        <v>796.65803374999996</v>
      </c>
      <c r="DP116" s="120">
        <v>825.11468296499993</v>
      </c>
      <c r="DQ116" s="106">
        <v>796.65803374999996</v>
      </c>
      <c r="DR116" s="120">
        <v>825.11468296499993</v>
      </c>
      <c r="DS116" s="120">
        <v>854.59041155173998</v>
      </c>
      <c r="DT116" s="106">
        <v>825.11468296499993</v>
      </c>
      <c r="DU116" s="101"/>
      <c r="DV116" s="120">
        <v>755.77424999999994</v>
      </c>
      <c r="DW116" s="120">
        <v>796.65803374999996</v>
      </c>
      <c r="DX116" s="106">
        <v>755.77424999999994</v>
      </c>
      <c r="DY116" s="120">
        <v>796.65803374999996</v>
      </c>
      <c r="DZ116" s="120">
        <v>825.11468296499993</v>
      </c>
      <c r="EA116" s="106">
        <v>796.65803374999996</v>
      </c>
      <c r="EB116" s="120">
        <v>825.11468296499993</v>
      </c>
      <c r="EC116" s="120">
        <v>854.59041155173998</v>
      </c>
      <c r="ED116" s="106">
        <v>825.11468296499993</v>
      </c>
      <c r="EE116" s="101"/>
      <c r="EF116" s="120">
        <v>0</v>
      </c>
      <c r="EG116" s="120">
        <v>0</v>
      </c>
      <c r="EH116" s="106">
        <v>0</v>
      </c>
      <c r="EI116" s="120">
        <v>0</v>
      </c>
      <c r="EJ116" s="120">
        <v>0</v>
      </c>
      <c r="EK116" s="106">
        <v>0</v>
      </c>
      <c r="EL116" s="120">
        <v>0</v>
      </c>
      <c r="EM116" s="120">
        <v>0</v>
      </c>
      <c r="EN116" s="106">
        <v>0</v>
      </c>
    </row>
    <row r="117" spans="2:144" outlineLevel="1" x14ac:dyDescent="0.25">
      <c r="B117" s="102"/>
      <c r="C117" s="121" t="s">
        <v>227</v>
      </c>
      <c r="D117" s="105" t="s">
        <v>240</v>
      </c>
      <c r="E117" s="117">
        <v>481.99910553996654</v>
      </c>
      <c r="F117" s="120">
        <v>0</v>
      </c>
      <c r="G117" s="120">
        <v>0</v>
      </c>
      <c r="H117" s="106">
        <v>0</v>
      </c>
      <c r="I117" s="120">
        <v>0</v>
      </c>
      <c r="J117" s="120">
        <v>0</v>
      </c>
      <c r="K117" s="106">
        <v>0</v>
      </c>
      <c r="L117" s="120">
        <v>0</v>
      </c>
      <c r="M117" s="120">
        <v>0</v>
      </c>
      <c r="N117" s="106">
        <v>0</v>
      </c>
      <c r="O117" s="117">
        <v>479.93000000000006</v>
      </c>
      <c r="P117" s="120">
        <v>0</v>
      </c>
      <c r="Q117" s="120">
        <v>0</v>
      </c>
      <c r="R117" s="106">
        <v>0</v>
      </c>
      <c r="S117" s="120">
        <v>0</v>
      </c>
      <c r="T117" s="120">
        <v>0</v>
      </c>
      <c r="U117" s="106">
        <v>0</v>
      </c>
      <c r="V117" s="120">
        <v>0</v>
      </c>
      <c r="W117" s="120">
        <v>0</v>
      </c>
      <c r="X117" s="106">
        <v>0</v>
      </c>
      <c r="Y117" s="117">
        <v>479.93000000000006</v>
      </c>
      <c r="Z117" s="120">
        <v>0</v>
      </c>
      <c r="AA117" s="120">
        <v>0</v>
      </c>
      <c r="AB117" s="106">
        <v>0</v>
      </c>
      <c r="AC117" s="120">
        <v>0</v>
      </c>
      <c r="AD117" s="120">
        <v>0</v>
      </c>
      <c r="AE117" s="106">
        <v>0</v>
      </c>
      <c r="AF117" s="120">
        <v>0</v>
      </c>
      <c r="AG117" s="120">
        <v>0</v>
      </c>
      <c r="AH117" s="106">
        <v>0</v>
      </c>
      <c r="AI117" s="117">
        <v>479.93000000000006</v>
      </c>
      <c r="AJ117" s="120">
        <v>0</v>
      </c>
      <c r="AK117" s="120">
        <v>0</v>
      </c>
      <c r="AL117" s="106">
        <v>0</v>
      </c>
      <c r="AM117" s="120">
        <v>0</v>
      </c>
      <c r="AN117" s="120">
        <v>0</v>
      </c>
      <c r="AO117" s="106">
        <v>0</v>
      </c>
      <c r="AP117" s="120">
        <v>0</v>
      </c>
      <c r="AQ117" s="120">
        <v>0</v>
      </c>
      <c r="AR117" s="106">
        <v>0</v>
      </c>
      <c r="AS117" s="117">
        <v>479.93000000000006</v>
      </c>
      <c r="AT117" s="120">
        <v>0</v>
      </c>
      <c r="AU117" s="120">
        <v>0</v>
      </c>
      <c r="AV117" s="106">
        <v>0</v>
      </c>
      <c r="AW117" s="120">
        <v>0</v>
      </c>
      <c r="AX117" s="120">
        <v>0</v>
      </c>
      <c r="AY117" s="106">
        <v>0</v>
      </c>
      <c r="AZ117" s="120">
        <v>0</v>
      </c>
      <c r="BA117" s="120">
        <v>0</v>
      </c>
      <c r="BB117" s="106">
        <v>0</v>
      </c>
      <c r="BC117" s="117">
        <v>479.93000000000006</v>
      </c>
      <c r="BD117" s="120">
        <v>0</v>
      </c>
      <c r="BE117" s="120">
        <v>0</v>
      </c>
      <c r="BF117" s="106">
        <v>0</v>
      </c>
      <c r="BG117" s="120">
        <v>0</v>
      </c>
      <c r="BH117" s="120">
        <v>0</v>
      </c>
      <c r="BI117" s="106">
        <v>0</v>
      </c>
      <c r="BJ117" s="120">
        <v>0</v>
      </c>
      <c r="BK117" s="120">
        <v>0</v>
      </c>
      <c r="BL117" s="106">
        <v>0</v>
      </c>
      <c r="BM117" s="117">
        <v>479.93000000000006</v>
      </c>
      <c r="BN117" s="120">
        <v>0</v>
      </c>
      <c r="BO117" s="120">
        <v>0</v>
      </c>
      <c r="BP117" s="106">
        <v>0</v>
      </c>
      <c r="BQ117" s="120">
        <v>0</v>
      </c>
      <c r="BR117" s="120">
        <v>0</v>
      </c>
      <c r="BS117" s="106">
        <v>0</v>
      </c>
      <c r="BT117" s="120">
        <v>0</v>
      </c>
      <c r="BU117" s="120">
        <v>0</v>
      </c>
      <c r="BV117" s="106">
        <v>0</v>
      </c>
      <c r="BW117" s="117">
        <v>479.93000000000006</v>
      </c>
      <c r="BX117" s="120">
        <v>0</v>
      </c>
      <c r="BY117" s="120">
        <v>0</v>
      </c>
      <c r="BZ117" s="106">
        <v>0</v>
      </c>
      <c r="CA117" s="120">
        <v>0</v>
      </c>
      <c r="CB117" s="120">
        <v>0</v>
      </c>
      <c r="CC117" s="106">
        <v>0</v>
      </c>
      <c r="CD117" s="120">
        <v>0</v>
      </c>
      <c r="CE117" s="120">
        <v>0</v>
      </c>
      <c r="CF117" s="106">
        <v>0</v>
      </c>
      <c r="CG117" s="117">
        <v>498.11500000000001</v>
      </c>
      <c r="CH117" s="120">
        <v>0</v>
      </c>
      <c r="CI117" s="120">
        <v>0</v>
      </c>
      <c r="CJ117" s="106">
        <v>0</v>
      </c>
      <c r="CK117" s="120">
        <v>0</v>
      </c>
      <c r="CL117" s="120">
        <v>0</v>
      </c>
      <c r="CM117" s="106">
        <v>0</v>
      </c>
      <c r="CN117" s="120">
        <v>0</v>
      </c>
      <c r="CO117" s="120">
        <v>0</v>
      </c>
      <c r="CP117" s="106">
        <v>0</v>
      </c>
      <c r="CQ117" s="117">
        <v>224.18412499999999</v>
      </c>
      <c r="CR117" s="120">
        <v>0</v>
      </c>
      <c r="CS117" s="120">
        <v>0</v>
      </c>
      <c r="CT117" s="106">
        <v>0</v>
      </c>
      <c r="CU117" s="120">
        <v>0</v>
      </c>
      <c r="CV117" s="120">
        <v>0</v>
      </c>
      <c r="CW117" s="106">
        <v>0</v>
      </c>
      <c r="CX117" s="120">
        <v>0</v>
      </c>
      <c r="CY117" s="120">
        <v>0</v>
      </c>
      <c r="CZ117" s="106">
        <v>0</v>
      </c>
      <c r="DA117" s="117">
        <v>224.18412499999999</v>
      </c>
      <c r="DB117" s="120">
        <v>0</v>
      </c>
      <c r="DC117" s="120">
        <v>0</v>
      </c>
      <c r="DD117" s="106">
        <v>0</v>
      </c>
      <c r="DE117" s="120">
        <v>0</v>
      </c>
      <c r="DF117" s="120">
        <v>0</v>
      </c>
      <c r="DG117" s="106">
        <v>0</v>
      </c>
      <c r="DH117" s="120">
        <v>0</v>
      </c>
      <c r="DI117" s="120">
        <v>0</v>
      </c>
      <c r="DJ117" s="106">
        <v>0</v>
      </c>
      <c r="DK117" s="117">
        <v>498.11500000000001</v>
      </c>
      <c r="DL117" s="120">
        <v>0</v>
      </c>
      <c r="DM117" s="120">
        <v>0</v>
      </c>
      <c r="DN117" s="106">
        <v>0</v>
      </c>
      <c r="DO117" s="120">
        <v>0</v>
      </c>
      <c r="DP117" s="120">
        <v>0</v>
      </c>
      <c r="DQ117" s="106">
        <v>0</v>
      </c>
      <c r="DR117" s="120">
        <v>0</v>
      </c>
      <c r="DS117" s="120">
        <v>0</v>
      </c>
      <c r="DT117" s="106">
        <v>0</v>
      </c>
      <c r="DU117" s="117">
        <v>498.11500000000001</v>
      </c>
      <c r="DV117" s="120">
        <v>0</v>
      </c>
      <c r="DW117" s="120">
        <v>0</v>
      </c>
      <c r="DX117" s="106">
        <v>0</v>
      </c>
      <c r="DY117" s="120">
        <v>0</v>
      </c>
      <c r="DZ117" s="120">
        <v>0</v>
      </c>
      <c r="EA117" s="106">
        <v>0</v>
      </c>
      <c r="EB117" s="120">
        <v>0</v>
      </c>
      <c r="EC117" s="120">
        <v>0</v>
      </c>
      <c r="ED117" s="106">
        <v>0</v>
      </c>
      <c r="EE117" s="117">
        <v>600.495</v>
      </c>
      <c r="EF117" s="120">
        <v>0</v>
      </c>
      <c r="EG117" s="120">
        <v>0</v>
      </c>
      <c r="EH117" s="106">
        <v>0</v>
      </c>
      <c r="EI117" s="120">
        <v>0</v>
      </c>
      <c r="EJ117" s="120">
        <v>0</v>
      </c>
      <c r="EK117" s="106">
        <v>0</v>
      </c>
      <c r="EL117" s="120">
        <v>0</v>
      </c>
      <c r="EM117" s="120">
        <v>0</v>
      </c>
      <c r="EN117" s="106">
        <v>0</v>
      </c>
    </row>
    <row r="118" spans="2:144" outlineLevel="1" x14ac:dyDescent="0.25">
      <c r="B118" s="103"/>
      <c r="C118" s="104"/>
      <c r="D118" s="105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</row>
    <row r="119" spans="2:144" outlineLevel="1" x14ac:dyDescent="0.25">
      <c r="B119" s="108" t="s">
        <v>253</v>
      </c>
      <c r="C119" s="104" t="s">
        <v>254</v>
      </c>
      <c r="D119" s="105" t="s">
        <v>245</v>
      </c>
      <c r="E119" s="125">
        <v>3007561.153772105</v>
      </c>
      <c r="F119" s="125">
        <v>1865975.6881962495</v>
      </c>
      <c r="G119" s="125">
        <v>1647517.0217834436</v>
      </c>
      <c r="H119" s="125">
        <v>3513492.7099796934</v>
      </c>
      <c r="I119" s="125">
        <v>1971669.9962700934</v>
      </c>
      <c r="J119" s="125">
        <v>1707225.0824185277</v>
      </c>
      <c r="K119" s="125">
        <v>3678895.0786886206</v>
      </c>
      <c r="L119" s="125">
        <v>2043033.9287079768</v>
      </c>
      <c r="M119" s="125">
        <v>1769144.7515114341</v>
      </c>
      <c r="N119" s="125">
        <v>3812178.6802194105</v>
      </c>
      <c r="O119" s="125">
        <v>510129.20987868105</v>
      </c>
      <c r="P119" s="125">
        <v>266235.01068675</v>
      </c>
      <c r="Q119" s="125">
        <v>277801.97013715497</v>
      </c>
      <c r="R119" s="125">
        <v>544036.98082390497</v>
      </c>
      <c r="S119" s="125">
        <v>281737.84367182123</v>
      </c>
      <c r="T119" s="125">
        <v>287700.6557321726</v>
      </c>
      <c r="U119" s="125">
        <v>569438.49940399383</v>
      </c>
      <c r="V119" s="125">
        <v>291776.77296144678</v>
      </c>
      <c r="W119" s="125">
        <v>297953.2383353308</v>
      </c>
      <c r="X119" s="125">
        <v>589730.01129677764</v>
      </c>
      <c r="Y119" s="125">
        <v>876794.88134600653</v>
      </c>
      <c r="Z119" s="125">
        <v>530451.93914699997</v>
      </c>
      <c r="AA119" s="125">
        <v>440611.06760726625</v>
      </c>
      <c r="AB119" s="125">
        <v>971063.00675426621</v>
      </c>
      <c r="AC119" s="125">
        <v>561340.09242928494</v>
      </c>
      <c r="AD119" s="125">
        <v>456310.99380208785</v>
      </c>
      <c r="AE119" s="125">
        <v>1017651.0862313728</v>
      </c>
      <c r="AF119" s="125">
        <v>581341.85513849929</v>
      </c>
      <c r="AG119" s="125">
        <v>472572.222490563</v>
      </c>
      <c r="AH119" s="125">
        <v>1053914.0776290621</v>
      </c>
      <c r="AI119" s="125">
        <v>514667.43510573462</v>
      </c>
      <c r="AJ119" s="125">
        <v>367976.98185299995</v>
      </c>
      <c r="AK119" s="125">
        <v>341701.35949030123</v>
      </c>
      <c r="AL119" s="125">
        <v>709678.34134330112</v>
      </c>
      <c r="AM119" s="125">
        <v>387929.39865751495</v>
      </c>
      <c r="AN119" s="125">
        <v>353904.15701467212</v>
      </c>
      <c r="AO119" s="125">
        <v>741833.55567218701</v>
      </c>
      <c r="AP119" s="125">
        <v>401783.0863122255</v>
      </c>
      <c r="AQ119" s="125">
        <v>366543.88930840028</v>
      </c>
      <c r="AR119" s="125">
        <v>768326.97562062577</v>
      </c>
      <c r="AS119" s="125">
        <v>125277.076193687</v>
      </c>
      <c r="AT119" s="125">
        <v>90413.408998500003</v>
      </c>
      <c r="AU119" s="125">
        <v>85039.058017677497</v>
      </c>
      <c r="AV119" s="125">
        <v>175452.46701617748</v>
      </c>
      <c r="AW119" s="125">
        <v>95676.710094817507</v>
      </c>
      <c r="AX119" s="125">
        <v>88069.339766473873</v>
      </c>
      <c r="AY119" s="125">
        <v>183746.04986129137</v>
      </c>
      <c r="AZ119" s="125">
        <v>99086.053932150928</v>
      </c>
      <c r="BA119" s="125">
        <v>91207.963691666941</v>
      </c>
      <c r="BB119" s="125">
        <v>190294.01762381787</v>
      </c>
      <c r="BC119" s="125">
        <v>35965.809598643333</v>
      </c>
      <c r="BD119" s="125">
        <v>24878.9193485</v>
      </c>
      <c r="BE119" s="125">
        <v>24822.610108738747</v>
      </c>
      <c r="BF119" s="125">
        <v>49701.52945723875</v>
      </c>
      <c r="BG119" s="125">
        <v>26327.213854067501</v>
      </c>
      <c r="BH119" s="125">
        <v>25707.138984333342</v>
      </c>
      <c r="BI119" s="125">
        <v>52034.352838400839</v>
      </c>
      <c r="BJ119" s="125">
        <v>27265.357778733931</v>
      </c>
      <c r="BK119" s="125">
        <v>26623.292570569345</v>
      </c>
      <c r="BL119" s="125">
        <v>53888.65034930328</v>
      </c>
      <c r="BM119" s="125">
        <v>35965.809598643333</v>
      </c>
      <c r="BN119" s="125">
        <v>24624.958804249996</v>
      </c>
      <c r="BO119" s="125">
        <v>24068.175342956249</v>
      </c>
      <c r="BP119" s="125">
        <v>48693.134147206249</v>
      </c>
      <c r="BQ119" s="125">
        <v>26058.469321183751</v>
      </c>
      <c r="BR119" s="125">
        <v>24925.820690502675</v>
      </c>
      <c r="BS119" s="125">
        <v>50984.290011686426</v>
      </c>
      <c r="BT119" s="125">
        <v>26987.036803306364</v>
      </c>
      <c r="BU119" s="125">
        <v>25814.129577360771</v>
      </c>
      <c r="BV119" s="125">
        <v>52801.166380667135</v>
      </c>
      <c r="BW119" s="125">
        <v>35965.80959864334</v>
      </c>
      <c r="BX119" s="125">
        <v>24332.414685249998</v>
      </c>
      <c r="BY119" s="125">
        <v>23691.567358098757</v>
      </c>
      <c r="BZ119" s="125">
        <v>48023.982043348748</v>
      </c>
      <c r="CA119" s="125">
        <v>25748.895120038746</v>
      </c>
      <c r="CB119" s="125">
        <v>24535.792656910307</v>
      </c>
      <c r="CC119" s="125">
        <v>50284.687776949053</v>
      </c>
      <c r="CD119" s="125">
        <v>26666.431235240139</v>
      </c>
      <c r="CE119" s="125">
        <v>25410.201685759082</v>
      </c>
      <c r="CF119" s="125">
        <v>52076.632920999225</v>
      </c>
      <c r="CG119" s="125">
        <v>287983.89996040589</v>
      </c>
      <c r="CH119" s="125">
        <v>180097.22490375</v>
      </c>
      <c r="CI119" s="125">
        <v>146748.39310691875</v>
      </c>
      <c r="CJ119" s="125">
        <v>326845.61801066872</v>
      </c>
      <c r="CK119" s="125">
        <v>189839.62615245624</v>
      </c>
      <c r="CL119" s="125">
        <v>151990.25017556781</v>
      </c>
      <c r="CM119" s="125">
        <v>341829.87632802408</v>
      </c>
      <c r="CN119" s="125">
        <v>196620.70337714464</v>
      </c>
      <c r="CO119" s="125">
        <v>157419.82675988827</v>
      </c>
      <c r="CP119" s="125">
        <v>354040.53013703291</v>
      </c>
      <c r="CQ119" s="125">
        <v>101124.67019039184</v>
      </c>
      <c r="CR119" s="125">
        <v>54317.424926499996</v>
      </c>
      <c r="CS119" s="125">
        <v>53494.152522410004</v>
      </c>
      <c r="CT119" s="125">
        <v>107811.57744891</v>
      </c>
      <c r="CU119" s="125">
        <v>57576.504150207489</v>
      </c>
      <c r="CV119" s="125">
        <v>55895.335065376756</v>
      </c>
      <c r="CW119" s="125">
        <v>113471.83921558424</v>
      </c>
      <c r="CX119" s="125">
        <v>60160.93048713496</v>
      </c>
      <c r="CY119" s="125">
        <v>58421.840465810325</v>
      </c>
      <c r="CZ119" s="125">
        <v>118582.77095294528</v>
      </c>
      <c r="DA119" s="125">
        <v>88592.86901876943</v>
      </c>
      <c r="DB119" s="125">
        <v>51577.233277999992</v>
      </c>
      <c r="DC119" s="125">
        <v>48925.783180894992</v>
      </c>
      <c r="DD119" s="125">
        <v>100503.01645889497</v>
      </c>
      <c r="DE119" s="125">
        <v>54671.899301289988</v>
      </c>
      <c r="DF119" s="125">
        <v>51121.90613892721</v>
      </c>
      <c r="DG119" s="125">
        <v>105793.8054402172</v>
      </c>
      <c r="DH119" s="125">
        <v>57125.947155176429</v>
      </c>
      <c r="DI119" s="125">
        <v>53432.649455688588</v>
      </c>
      <c r="DJ119" s="125">
        <v>110558.59661086503</v>
      </c>
      <c r="DK119" s="125">
        <v>67301.634981593088</v>
      </c>
      <c r="DL119" s="125">
        <v>41816.989252500003</v>
      </c>
      <c r="DM119" s="125">
        <v>31434.532695707498</v>
      </c>
      <c r="DN119" s="125">
        <v>73251.521948207504</v>
      </c>
      <c r="DO119" s="125">
        <v>44079.089007387498</v>
      </c>
      <c r="DP119" s="125">
        <v>32557.375160432966</v>
      </c>
      <c r="DQ119" s="125">
        <v>76636.464167820464</v>
      </c>
      <c r="DR119" s="125">
        <v>45653.595408453446</v>
      </c>
      <c r="DS119" s="125">
        <v>33720.428459008552</v>
      </c>
      <c r="DT119" s="125">
        <v>79374.023867462005</v>
      </c>
      <c r="DU119" s="125">
        <v>254174.27863894706</v>
      </c>
      <c r="DV119" s="125">
        <v>162927.54549224998</v>
      </c>
      <c r="DW119" s="125">
        <v>113416.22097481875</v>
      </c>
      <c r="DX119" s="125">
        <v>276343.76646706869</v>
      </c>
      <c r="DY119" s="125">
        <v>171741.14894172372</v>
      </c>
      <c r="DZ119" s="125">
        <v>117467.45184031222</v>
      </c>
      <c r="EA119" s="125">
        <v>289208.60078203597</v>
      </c>
      <c r="EB119" s="125">
        <v>177875.74800954576</v>
      </c>
      <c r="EC119" s="125">
        <v>121663.76394056347</v>
      </c>
      <c r="ED119" s="125">
        <v>299539.51195010921</v>
      </c>
      <c r="EE119" s="125">
        <v>73617.769661958999</v>
      </c>
      <c r="EF119" s="125">
        <v>46325.63682</v>
      </c>
      <c r="EG119" s="125">
        <v>35762.131240499999</v>
      </c>
      <c r="EH119" s="125">
        <v>82087.768060500006</v>
      </c>
      <c r="EI119" s="125">
        <v>48943.105568299994</v>
      </c>
      <c r="EJ119" s="125">
        <v>37038.865390757994</v>
      </c>
      <c r="EK119" s="125">
        <v>85981.970959057988</v>
      </c>
      <c r="EL119" s="125">
        <v>50690.41010891879</v>
      </c>
      <c r="EM119" s="125">
        <v>38361.304770825293</v>
      </c>
      <c r="EN119" s="125">
        <v>89051.714879744075</v>
      </c>
    </row>
    <row r="120" spans="2:144" outlineLevel="1" x14ac:dyDescent="0.25">
      <c r="B120" s="92"/>
      <c r="C120" s="104" t="s">
        <v>222</v>
      </c>
      <c r="D120" s="105" t="s">
        <v>245</v>
      </c>
      <c r="E120" s="125">
        <v>0</v>
      </c>
      <c r="F120" s="126">
        <v>0</v>
      </c>
      <c r="G120" s="126">
        <v>0</v>
      </c>
      <c r="H120" s="125">
        <v>0</v>
      </c>
      <c r="I120" s="126">
        <v>0</v>
      </c>
      <c r="J120" s="126">
        <v>0</v>
      </c>
      <c r="K120" s="125">
        <v>0</v>
      </c>
      <c r="L120" s="126">
        <v>0</v>
      </c>
      <c r="M120" s="126">
        <v>0</v>
      </c>
      <c r="N120" s="125">
        <v>0</v>
      </c>
      <c r="O120" s="125">
        <v>0</v>
      </c>
      <c r="P120" s="125">
        <v>0</v>
      </c>
      <c r="Q120" s="125">
        <v>0</v>
      </c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25">
        <v>0</v>
      </c>
      <c r="AD120" s="125">
        <v>0</v>
      </c>
      <c r="AE120" s="125">
        <v>0</v>
      </c>
      <c r="AF120" s="125">
        <v>0</v>
      </c>
      <c r="AG120" s="125">
        <v>0</v>
      </c>
      <c r="AH120" s="125">
        <v>0</v>
      </c>
      <c r="AI120" s="125">
        <v>0</v>
      </c>
      <c r="AJ120" s="125">
        <v>0</v>
      </c>
      <c r="AK120" s="125">
        <v>0</v>
      </c>
      <c r="AL120" s="125">
        <v>0</v>
      </c>
      <c r="AM120" s="125">
        <v>0</v>
      </c>
      <c r="AN120" s="125">
        <v>0</v>
      </c>
      <c r="AO120" s="125">
        <v>0</v>
      </c>
      <c r="AP120" s="125">
        <v>0</v>
      </c>
      <c r="AQ120" s="125">
        <v>0</v>
      </c>
      <c r="AR120" s="125">
        <v>0</v>
      </c>
      <c r="AS120" s="125">
        <v>0</v>
      </c>
      <c r="AT120" s="125">
        <v>0</v>
      </c>
      <c r="AU120" s="125">
        <v>0</v>
      </c>
      <c r="AV120" s="125">
        <v>0</v>
      </c>
      <c r="AW120" s="125">
        <v>0</v>
      </c>
      <c r="AX120" s="125">
        <v>0</v>
      </c>
      <c r="AY120" s="125">
        <v>0</v>
      </c>
      <c r="AZ120" s="125">
        <v>0</v>
      </c>
      <c r="BA120" s="125">
        <v>0</v>
      </c>
      <c r="BB120" s="125">
        <v>0</v>
      </c>
      <c r="BC120" s="125">
        <v>0</v>
      </c>
      <c r="BD120" s="125">
        <v>0</v>
      </c>
      <c r="BE120" s="125">
        <v>0</v>
      </c>
      <c r="BF120" s="125">
        <v>0</v>
      </c>
      <c r="BG120" s="125">
        <v>0</v>
      </c>
      <c r="BH120" s="125">
        <v>0</v>
      </c>
      <c r="BI120" s="125">
        <v>0</v>
      </c>
      <c r="BJ120" s="125">
        <v>0</v>
      </c>
      <c r="BK120" s="125">
        <v>0</v>
      </c>
      <c r="BL120" s="125">
        <v>0</v>
      </c>
      <c r="BM120" s="125">
        <v>0</v>
      </c>
      <c r="BN120" s="125">
        <v>0</v>
      </c>
      <c r="BO120" s="125">
        <v>0</v>
      </c>
      <c r="BP120" s="125">
        <v>0</v>
      </c>
      <c r="BQ120" s="125">
        <v>0</v>
      </c>
      <c r="BR120" s="125">
        <v>0</v>
      </c>
      <c r="BS120" s="125">
        <v>0</v>
      </c>
      <c r="BT120" s="125">
        <v>0</v>
      </c>
      <c r="BU120" s="125">
        <v>0</v>
      </c>
      <c r="BV120" s="125">
        <v>0</v>
      </c>
      <c r="BW120" s="125">
        <v>0</v>
      </c>
      <c r="BX120" s="125">
        <v>0</v>
      </c>
      <c r="BY120" s="125">
        <v>0</v>
      </c>
      <c r="BZ120" s="125">
        <v>0</v>
      </c>
      <c r="CA120" s="125">
        <v>0</v>
      </c>
      <c r="CB120" s="125">
        <v>0</v>
      </c>
      <c r="CC120" s="125">
        <v>0</v>
      </c>
      <c r="CD120" s="125">
        <v>0</v>
      </c>
      <c r="CE120" s="125">
        <v>0</v>
      </c>
      <c r="CF120" s="125">
        <v>0</v>
      </c>
      <c r="CG120" s="125">
        <v>0</v>
      </c>
      <c r="CH120" s="125">
        <v>0</v>
      </c>
      <c r="CI120" s="125">
        <v>0</v>
      </c>
      <c r="CJ120" s="125">
        <v>0</v>
      </c>
      <c r="CK120" s="125">
        <v>0</v>
      </c>
      <c r="CL120" s="125">
        <v>0</v>
      </c>
      <c r="CM120" s="125">
        <v>0</v>
      </c>
      <c r="CN120" s="125">
        <v>0</v>
      </c>
      <c r="CO120" s="125">
        <v>0</v>
      </c>
      <c r="CP120" s="125">
        <v>0</v>
      </c>
      <c r="CQ120" s="125">
        <v>0</v>
      </c>
      <c r="CR120" s="125">
        <v>0</v>
      </c>
      <c r="CS120" s="125">
        <v>0</v>
      </c>
      <c r="CT120" s="125">
        <v>0</v>
      </c>
      <c r="CU120" s="125">
        <v>0</v>
      </c>
      <c r="CV120" s="125">
        <v>0</v>
      </c>
      <c r="CW120" s="125">
        <v>0</v>
      </c>
      <c r="CX120" s="125">
        <v>0</v>
      </c>
      <c r="CY120" s="125">
        <v>0</v>
      </c>
      <c r="CZ120" s="125">
        <v>0</v>
      </c>
      <c r="DA120" s="125">
        <v>0</v>
      </c>
      <c r="DB120" s="125">
        <v>0</v>
      </c>
      <c r="DC120" s="125">
        <v>0</v>
      </c>
      <c r="DD120" s="125">
        <v>0</v>
      </c>
      <c r="DE120" s="125">
        <v>0</v>
      </c>
      <c r="DF120" s="125">
        <v>0</v>
      </c>
      <c r="DG120" s="125">
        <v>0</v>
      </c>
      <c r="DH120" s="125">
        <v>0</v>
      </c>
      <c r="DI120" s="125">
        <v>0</v>
      </c>
      <c r="DJ120" s="125">
        <v>0</v>
      </c>
      <c r="DK120" s="125">
        <v>0</v>
      </c>
      <c r="DL120" s="125">
        <v>0</v>
      </c>
      <c r="DM120" s="125">
        <v>0</v>
      </c>
      <c r="DN120" s="125">
        <v>0</v>
      </c>
      <c r="DO120" s="125">
        <v>0</v>
      </c>
      <c r="DP120" s="125">
        <v>0</v>
      </c>
      <c r="DQ120" s="125">
        <v>0</v>
      </c>
      <c r="DR120" s="125">
        <v>0</v>
      </c>
      <c r="DS120" s="125">
        <v>0</v>
      </c>
      <c r="DT120" s="125">
        <v>0</v>
      </c>
      <c r="DU120" s="125">
        <v>0</v>
      </c>
      <c r="DV120" s="125">
        <v>0</v>
      </c>
      <c r="DW120" s="125">
        <v>0</v>
      </c>
      <c r="DX120" s="125">
        <v>0</v>
      </c>
      <c r="DY120" s="125">
        <v>0</v>
      </c>
      <c r="DZ120" s="125">
        <v>0</v>
      </c>
      <c r="EA120" s="125">
        <v>0</v>
      </c>
      <c r="EB120" s="125">
        <v>0</v>
      </c>
      <c r="EC120" s="125">
        <v>0</v>
      </c>
      <c r="ED120" s="125">
        <v>0</v>
      </c>
      <c r="EE120" s="125">
        <v>0</v>
      </c>
      <c r="EF120" s="125">
        <v>0</v>
      </c>
      <c r="EG120" s="125">
        <v>0</v>
      </c>
      <c r="EH120" s="125">
        <v>0</v>
      </c>
      <c r="EI120" s="125">
        <v>0</v>
      </c>
      <c r="EJ120" s="125">
        <v>0</v>
      </c>
      <c r="EK120" s="125">
        <v>0</v>
      </c>
      <c r="EL120" s="125">
        <v>0</v>
      </c>
      <c r="EM120" s="125">
        <v>0</v>
      </c>
      <c r="EN120" s="125">
        <v>0</v>
      </c>
    </row>
    <row r="121" spans="2:144" outlineLevel="1" x14ac:dyDescent="0.25">
      <c r="B121" s="92"/>
      <c r="C121" s="104" t="s">
        <v>223</v>
      </c>
      <c r="D121" s="105" t="s">
        <v>245</v>
      </c>
      <c r="E121" s="125">
        <v>0</v>
      </c>
      <c r="F121" s="126">
        <v>0</v>
      </c>
      <c r="G121" s="126">
        <v>0</v>
      </c>
      <c r="H121" s="125">
        <v>0</v>
      </c>
      <c r="I121" s="126">
        <v>0</v>
      </c>
      <c r="J121" s="126">
        <v>0</v>
      </c>
      <c r="K121" s="125">
        <v>0</v>
      </c>
      <c r="L121" s="126">
        <v>0</v>
      </c>
      <c r="M121" s="126">
        <v>0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5">
        <v>0</v>
      </c>
      <c r="Y121" s="125">
        <v>0</v>
      </c>
      <c r="Z121" s="125">
        <v>0</v>
      </c>
      <c r="AA121" s="125">
        <v>0</v>
      </c>
      <c r="AB121" s="125">
        <v>0</v>
      </c>
      <c r="AC121" s="125">
        <v>0</v>
      </c>
      <c r="AD121" s="125">
        <v>0</v>
      </c>
      <c r="AE121" s="125">
        <v>0</v>
      </c>
      <c r="AF121" s="125">
        <v>0</v>
      </c>
      <c r="AG121" s="125">
        <v>0</v>
      </c>
      <c r="AH121" s="125">
        <v>0</v>
      </c>
      <c r="AI121" s="125">
        <v>0</v>
      </c>
      <c r="AJ121" s="125">
        <v>0</v>
      </c>
      <c r="AK121" s="125">
        <v>0</v>
      </c>
      <c r="AL121" s="125">
        <v>0</v>
      </c>
      <c r="AM121" s="125">
        <v>0</v>
      </c>
      <c r="AN121" s="125">
        <v>0</v>
      </c>
      <c r="AO121" s="125">
        <v>0</v>
      </c>
      <c r="AP121" s="125">
        <v>0</v>
      </c>
      <c r="AQ121" s="125">
        <v>0</v>
      </c>
      <c r="AR121" s="125">
        <v>0</v>
      </c>
      <c r="AS121" s="125">
        <v>0</v>
      </c>
      <c r="AT121" s="125">
        <v>0</v>
      </c>
      <c r="AU121" s="125">
        <v>0</v>
      </c>
      <c r="AV121" s="125">
        <v>0</v>
      </c>
      <c r="AW121" s="125">
        <v>0</v>
      </c>
      <c r="AX121" s="125">
        <v>0</v>
      </c>
      <c r="AY121" s="125">
        <v>0</v>
      </c>
      <c r="AZ121" s="125">
        <v>0</v>
      </c>
      <c r="BA121" s="125">
        <v>0</v>
      </c>
      <c r="BB121" s="125">
        <v>0</v>
      </c>
      <c r="BC121" s="125">
        <v>0</v>
      </c>
      <c r="BD121" s="125">
        <v>0</v>
      </c>
      <c r="BE121" s="125">
        <v>0</v>
      </c>
      <c r="BF121" s="125">
        <v>0</v>
      </c>
      <c r="BG121" s="125">
        <v>0</v>
      </c>
      <c r="BH121" s="125">
        <v>0</v>
      </c>
      <c r="BI121" s="125">
        <v>0</v>
      </c>
      <c r="BJ121" s="125">
        <v>0</v>
      </c>
      <c r="BK121" s="125">
        <v>0</v>
      </c>
      <c r="BL121" s="125">
        <v>0</v>
      </c>
      <c r="BM121" s="125">
        <v>0</v>
      </c>
      <c r="BN121" s="125">
        <v>0</v>
      </c>
      <c r="BO121" s="125">
        <v>0</v>
      </c>
      <c r="BP121" s="125">
        <v>0</v>
      </c>
      <c r="BQ121" s="125">
        <v>0</v>
      </c>
      <c r="BR121" s="125">
        <v>0</v>
      </c>
      <c r="BS121" s="125">
        <v>0</v>
      </c>
      <c r="BT121" s="125">
        <v>0</v>
      </c>
      <c r="BU121" s="125">
        <v>0</v>
      </c>
      <c r="BV121" s="125">
        <v>0</v>
      </c>
      <c r="BW121" s="125">
        <v>0</v>
      </c>
      <c r="BX121" s="125">
        <v>0</v>
      </c>
      <c r="BY121" s="125">
        <v>0</v>
      </c>
      <c r="BZ121" s="125">
        <v>0</v>
      </c>
      <c r="CA121" s="125">
        <v>0</v>
      </c>
      <c r="CB121" s="125">
        <v>0</v>
      </c>
      <c r="CC121" s="125">
        <v>0</v>
      </c>
      <c r="CD121" s="125">
        <v>0</v>
      </c>
      <c r="CE121" s="125">
        <v>0</v>
      </c>
      <c r="CF121" s="125">
        <v>0</v>
      </c>
      <c r="CG121" s="125">
        <v>0</v>
      </c>
      <c r="CH121" s="125">
        <v>0</v>
      </c>
      <c r="CI121" s="125">
        <v>0</v>
      </c>
      <c r="CJ121" s="125">
        <v>0</v>
      </c>
      <c r="CK121" s="125">
        <v>0</v>
      </c>
      <c r="CL121" s="125">
        <v>0</v>
      </c>
      <c r="CM121" s="125">
        <v>0</v>
      </c>
      <c r="CN121" s="125">
        <v>0</v>
      </c>
      <c r="CO121" s="125">
        <v>0</v>
      </c>
      <c r="CP121" s="125">
        <v>0</v>
      </c>
      <c r="CQ121" s="125">
        <v>0</v>
      </c>
      <c r="CR121" s="125">
        <v>0</v>
      </c>
      <c r="CS121" s="125">
        <v>0</v>
      </c>
      <c r="CT121" s="125">
        <v>0</v>
      </c>
      <c r="CU121" s="125">
        <v>0</v>
      </c>
      <c r="CV121" s="125">
        <v>0</v>
      </c>
      <c r="CW121" s="125">
        <v>0</v>
      </c>
      <c r="CX121" s="125">
        <v>0</v>
      </c>
      <c r="CY121" s="125">
        <v>0</v>
      </c>
      <c r="CZ121" s="125">
        <v>0</v>
      </c>
      <c r="DA121" s="125">
        <v>0</v>
      </c>
      <c r="DB121" s="125">
        <v>0</v>
      </c>
      <c r="DC121" s="125">
        <v>0</v>
      </c>
      <c r="DD121" s="125">
        <v>0</v>
      </c>
      <c r="DE121" s="125">
        <v>0</v>
      </c>
      <c r="DF121" s="125">
        <v>0</v>
      </c>
      <c r="DG121" s="125">
        <v>0</v>
      </c>
      <c r="DH121" s="125">
        <v>0</v>
      </c>
      <c r="DI121" s="125">
        <v>0</v>
      </c>
      <c r="DJ121" s="125">
        <v>0</v>
      </c>
      <c r="DK121" s="125">
        <v>0</v>
      </c>
      <c r="DL121" s="125">
        <v>0</v>
      </c>
      <c r="DM121" s="125">
        <v>0</v>
      </c>
      <c r="DN121" s="125">
        <v>0</v>
      </c>
      <c r="DO121" s="125">
        <v>0</v>
      </c>
      <c r="DP121" s="125">
        <v>0</v>
      </c>
      <c r="DQ121" s="125">
        <v>0</v>
      </c>
      <c r="DR121" s="125">
        <v>0</v>
      </c>
      <c r="DS121" s="125">
        <v>0</v>
      </c>
      <c r="DT121" s="125">
        <v>0</v>
      </c>
      <c r="DU121" s="125">
        <v>0</v>
      </c>
      <c r="DV121" s="125">
        <v>0</v>
      </c>
      <c r="DW121" s="125">
        <v>0</v>
      </c>
      <c r="DX121" s="125">
        <v>0</v>
      </c>
      <c r="DY121" s="125">
        <v>0</v>
      </c>
      <c r="DZ121" s="125">
        <v>0</v>
      </c>
      <c r="EA121" s="125">
        <v>0</v>
      </c>
      <c r="EB121" s="125">
        <v>0</v>
      </c>
      <c r="EC121" s="125">
        <v>0</v>
      </c>
      <c r="ED121" s="125">
        <v>0</v>
      </c>
      <c r="EE121" s="125">
        <v>0</v>
      </c>
      <c r="EF121" s="125">
        <v>0</v>
      </c>
      <c r="EG121" s="125">
        <v>0</v>
      </c>
      <c r="EH121" s="125">
        <v>0</v>
      </c>
      <c r="EI121" s="125">
        <v>0</v>
      </c>
      <c r="EJ121" s="125">
        <v>0</v>
      </c>
      <c r="EK121" s="125">
        <v>0</v>
      </c>
      <c r="EL121" s="125">
        <v>0</v>
      </c>
      <c r="EM121" s="125">
        <v>0</v>
      </c>
      <c r="EN121" s="125">
        <v>0</v>
      </c>
    </row>
    <row r="122" spans="2:144" outlineLevel="1" x14ac:dyDescent="0.25">
      <c r="B122" s="92"/>
      <c r="C122" s="104" t="s">
        <v>224</v>
      </c>
      <c r="D122" s="105" t="s">
        <v>245</v>
      </c>
      <c r="E122" s="125">
        <v>3007561.153772105</v>
      </c>
      <c r="F122" s="125">
        <v>1865975.6881962495</v>
      </c>
      <c r="G122" s="125">
        <v>1647517.0217834436</v>
      </c>
      <c r="H122" s="125">
        <v>3513492.7099796934</v>
      </c>
      <c r="I122" s="125">
        <v>1971669.9962700934</v>
      </c>
      <c r="J122" s="125">
        <v>1707225.0824185277</v>
      </c>
      <c r="K122" s="125">
        <v>3678895.0786886206</v>
      </c>
      <c r="L122" s="125">
        <v>2043033.9287079768</v>
      </c>
      <c r="M122" s="125">
        <v>1769144.7515114341</v>
      </c>
      <c r="N122" s="125">
        <v>3812178.6802194105</v>
      </c>
      <c r="O122" s="125">
        <v>510129.20987868105</v>
      </c>
      <c r="P122" s="125">
        <v>266235.01068675</v>
      </c>
      <c r="Q122" s="125">
        <v>277801.97013715497</v>
      </c>
      <c r="R122" s="125">
        <v>544036.98082390497</v>
      </c>
      <c r="S122" s="125">
        <v>281737.84367182123</v>
      </c>
      <c r="T122" s="125">
        <v>287700.6557321726</v>
      </c>
      <c r="U122" s="125">
        <v>569438.49940399383</v>
      </c>
      <c r="V122" s="125">
        <v>291776.77296144678</v>
      </c>
      <c r="W122" s="125">
        <v>297953.2383353308</v>
      </c>
      <c r="X122" s="125">
        <v>589730.01129677764</v>
      </c>
      <c r="Y122" s="125">
        <v>876794.88134600653</v>
      </c>
      <c r="Z122" s="125">
        <v>530451.93914699997</v>
      </c>
      <c r="AA122" s="125">
        <v>440611.06760726625</v>
      </c>
      <c r="AB122" s="125">
        <v>971063.00675426621</v>
      </c>
      <c r="AC122" s="125">
        <v>561340.09242928494</v>
      </c>
      <c r="AD122" s="125">
        <v>456310.99380208785</v>
      </c>
      <c r="AE122" s="125">
        <v>1017651.0862313728</v>
      </c>
      <c r="AF122" s="125">
        <v>581341.85513849929</v>
      </c>
      <c r="AG122" s="125">
        <v>472572.222490563</v>
      </c>
      <c r="AH122" s="125">
        <v>1053914.0776290621</v>
      </c>
      <c r="AI122" s="125">
        <v>514667.43510573462</v>
      </c>
      <c r="AJ122" s="125">
        <v>367976.98185299995</v>
      </c>
      <c r="AK122" s="125">
        <v>341701.35949030123</v>
      </c>
      <c r="AL122" s="125">
        <v>709678.34134330112</v>
      </c>
      <c r="AM122" s="125">
        <v>387929.39865751495</v>
      </c>
      <c r="AN122" s="125">
        <v>353904.15701467212</v>
      </c>
      <c r="AO122" s="125">
        <v>741833.55567218701</v>
      </c>
      <c r="AP122" s="125">
        <v>401783.0863122255</v>
      </c>
      <c r="AQ122" s="125">
        <v>366543.88930840028</v>
      </c>
      <c r="AR122" s="125">
        <v>768326.97562062577</v>
      </c>
      <c r="AS122" s="125">
        <v>125277.076193687</v>
      </c>
      <c r="AT122" s="125">
        <v>90413.408998500003</v>
      </c>
      <c r="AU122" s="125">
        <v>85039.058017677497</v>
      </c>
      <c r="AV122" s="125">
        <v>175452.46701617748</v>
      </c>
      <c r="AW122" s="125">
        <v>95676.710094817507</v>
      </c>
      <c r="AX122" s="125">
        <v>88069.339766473873</v>
      </c>
      <c r="AY122" s="125">
        <v>183746.04986129137</v>
      </c>
      <c r="AZ122" s="125">
        <v>99086.053932150928</v>
      </c>
      <c r="BA122" s="125">
        <v>91207.963691666941</v>
      </c>
      <c r="BB122" s="125">
        <v>190294.01762381787</v>
      </c>
      <c r="BC122" s="125">
        <v>35965.809598643333</v>
      </c>
      <c r="BD122" s="125">
        <v>24878.9193485</v>
      </c>
      <c r="BE122" s="125">
        <v>24822.610108738747</v>
      </c>
      <c r="BF122" s="125">
        <v>49701.52945723875</v>
      </c>
      <c r="BG122" s="125">
        <v>26327.213854067501</v>
      </c>
      <c r="BH122" s="125">
        <v>25707.138984333342</v>
      </c>
      <c r="BI122" s="125">
        <v>52034.352838400839</v>
      </c>
      <c r="BJ122" s="125">
        <v>27265.357778733931</v>
      </c>
      <c r="BK122" s="125">
        <v>26623.292570569345</v>
      </c>
      <c r="BL122" s="125">
        <v>53888.65034930328</v>
      </c>
      <c r="BM122" s="125">
        <v>35965.809598643333</v>
      </c>
      <c r="BN122" s="125">
        <v>24624.958804249996</v>
      </c>
      <c r="BO122" s="125">
        <v>24068.175342956249</v>
      </c>
      <c r="BP122" s="125">
        <v>48693.134147206249</v>
      </c>
      <c r="BQ122" s="125">
        <v>26058.469321183751</v>
      </c>
      <c r="BR122" s="125">
        <v>24925.820690502675</v>
      </c>
      <c r="BS122" s="125">
        <v>50984.290011686426</v>
      </c>
      <c r="BT122" s="125">
        <v>26987.036803306364</v>
      </c>
      <c r="BU122" s="125">
        <v>25814.129577360771</v>
      </c>
      <c r="BV122" s="125">
        <v>52801.166380667135</v>
      </c>
      <c r="BW122" s="125">
        <v>35965.80959864334</v>
      </c>
      <c r="BX122" s="125">
        <v>24332.414685249998</v>
      </c>
      <c r="BY122" s="125">
        <v>23691.567358098757</v>
      </c>
      <c r="BZ122" s="125">
        <v>48023.982043348748</v>
      </c>
      <c r="CA122" s="125">
        <v>25748.895120038746</v>
      </c>
      <c r="CB122" s="125">
        <v>24535.792656910307</v>
      </c>
      <c r="CC122" s="125">
        <v>50284.687776949053</v>
      </c>
      <c r="CD122" s="125">
        <v>26666.431235240139</v>
      </c>
      <c r="CE122" s="125">
        <v>25410.201685759082</v>
      </c>
      <c r="CF122" s="125">
        <v>52076.632920999225</v>
      </c>
      <c r="CG122" s="125">
        <v>287983.89996040589</v>
      </c>
      <c r="CH122" s="125">
        <v>180097.22490375</v>
      </c>
      <c r="CI122" s="125">
        <v>146748.39310691875</v>
      </c>
      <c r="CJ122" s="125">
        <v>326845.61801066872</v>
      </c>
      <c r="CK122" s="125">
        <v>189839.62615245624</v>
      </c>
      <c r="CL122" s="125">
        <v>151990.25017556781</v>
      </c>
      <c r="CM122" s="125">
        <v>341829.87632802408</v>
      </c>
      <c r="CN122" s="125">
        <v>196620.70337714464</v>
      </c>
      <c r="CO122" s="125">
        <v>157419.82675988827</v>
      </c>
      <c r="CP122" s="125">
        <v>354040.53013703291</v>
      </c>
      <c r="CQ122" s="125">
        <v>101124.67019039184</v>
      </c>
      <c r="CR122" s="125">
        <v>54317.424926499996</v>
      </c>
      <c r="CS122" s="125">
        <v>53494.152522410004</v>
      </c>
      <c r="CT122" s="125">
        <v>107811.57744891</v>
      </c>
      <c r="CU122" s="125">
        <v>57576.504150207489</v>
      </c>
      <c r="CV122" s="125">
        <v>55895.335065376756</v>
      </c>
      <c r="CW122" s="125">
        <v>113471.83921558424</v>
      </c>
      <c r="CX122" s="125">
        <v>60160.93048713496</v>
      </c>
      <c r="CY122" s="125">
        <v>58421.840465810325</v>
      </c>
      <c r="CZ122" s="125">
        <v>118582.77095294528</v>
      </c>
      <c r="DA122" s="125">
        <v>88592.86901876943</v>
      </c>
      <c r="DB122" s="125">
        <v>51577.233277999992</v>
      </c>
      <c r="DC122" s="125">
        <v>48925.783180894992</v>
      </c>
      <c r="DD122" s="125">
        <v>100503.01645889497</v>
      </c>
      <c r="DE122" s="125">
        <v>54671.899301289988</v>
      </c>
      <c r="DF122" s="125">
        <v>51121.90613892721</v>
      </c>
      <c r="DG122" s="125">
        <v>105793.8054402172</v>
      </c>
      <c r="DH122" s="125">
        <v>57125.947155176429</v>
      </c>
      <c r="DI122" s="125">
        <v>53432.649455688588</v>
      </c>
      <c r="DJ122" s="125">
        <v>110558.59661086503</v>
      </c>
      <c r="DK122" s="125">
        <v>67301.634981593088</v>
      </c>
      <c r="DL122" s="125">
        <v>41816.989252500003</v>
      </c>
      <c r="DM122" s="125">
        <v>31434.532695707498</v>
      </c>
      <c r="DN122" s="125">
        <v>73251.521948207504</v>
      </c>
      <c r="DO122" s="125">
        <v>44079.089007387498</v>
      </c>
      <c r="DP122" s="125">
        <v>32557.375160432966</v>
      </c>
      <c r="DQ122" s="125">
        <v>76636.464167820464</v>
      </c>
      <c r="DR122" s="125">
        <v>45653.595408453446</v>
      </c>
      <c r="DS122" s="125">
        <v>33720.428459008552</v>
      </c>
      <c r="DT122" s="125">
        <v>79374.023867462005</v>
      </c>
      <c r="DU122" s="125">
        <v>254174.27863894706</v>
      </c>
      <c r="DV122" s="125">
        <v>162927.54549224998</v>
      </c>
      <c r="DW122" s="125">
        <v>113416.22097481875</v>
      </c>
      <c r="DX122" s="125">
        <v>276343.76646706869</v>
      </c>
      <c r="DY122" s="125">
        <v>171741.14894172372</v>
      </c>
      <c r="DZ122" s="125">
        <v>117467.45184031222</v>
      </c>
      <c r="EA122" s="125">
        <v>289208.60078203597</v>
      </c>
      <c r="EB122" s="125">
        <v>177875.74800954576</v>
      </c>
      <c r="EC122" s="125">
        <v>121663.76394056347</v>
      </c>
      <c r="ED122" s="125">
        <v>299539.51195010921</v>
      </c>
      <c r="EE122" s="125">
        <v>73617.769661958999</v>
      </c>
      <c r="EF122" s="125">
        <v>46325.63682</v>
      </c>
      <c r="EG122" s="125">
        <v>35762.131240499999</v>
      </c>
      <c r="EH122" s="125">
        <v>82087.768060500006</v>
      </c>
      <c r="EI122" s="125">
        <v>48943.105568299994</v>
      </c>
      <c r="EJ122" s="125">
        <v>37038.865390757994</v>
      </c>
      <c r="EK122" s="125">
        <v>85981.970959057988</v>
      </c>
      <c r="EL122" s="125">
        <v>50690.41010891879</v>
      </c>
      <c r="EM122" s="125">
        <v>38361.304770825293</v>
      </c>
      <c r="EN122" s="125">
        <v>89051.714879744075</v>
      </c>
    </row>
    <row r="123" spans="2:144" outlineLevel="1" x14ac:dyDescent="0.25">
      <c r="B123" s="92"/>
      <c r="C123" s="121" t="s">
        <v>225</v>
      </c>
      <c r="D123" s="105" t="s">
        <v>245</v>
      </c>
      <c r="E123" s="125">
        <v>2356912.9721005703</v>
      </c>
      <c r="F123" s="126">
        <v>1581555.6958469243</v>
      </c>
      <c r="G123" s="126">
        <v>1400100.9579990692</v>
      </c>
      <c r="H123" s="125">
        <v>2981656.6538459938</v>
      </c>
      <c r="I123" s="126">
        <v>1671001.0105448286</v>
      </c>
      <c r="J123" s="126">
        <v>1450744.103741423</v>
      </c>
      <c r="K123" s="125">
        <v>3121745.1142862514</v>
      </c>
      <c r="L123" s="126">
        <v>1731428.0516444461</v>
      </c>
      <c r="M123" s="126">
        <v>1503255.2346849698</v>
      </c>
      <c r="N123" s="125">
        <v>3234683.2863294156</v>
      </c>
      <c r="O123" s="125">
        <v>436431.33465627226</v>
      </c>
      <c r="P123" s="125">
        <v>228762.8224069092</v>
      </c>
      <c r="Q123" s="125">
        <v>231348.76489861018</v>
      </c>
      <c r="R123" s="125">
        <v>460111.58730551938</v>
      </c>
      <c r="S123" s="125">
        <v>242083.65432837492</v>
      </c>
      <c r="T123" s="125">
        <v>239592.22222685145</v>
      </c>
      <c r="U123" s="125">
        <v>481675.87655522639</v>
      </c>
      <c r="V123" s="125">
        <v>250709.61900640224</v>
      </c>
      <c r="W123" s="125">
        <v>248130.39897588809</v>
      </c>
      <c r="X123" s="125">
        <v>498840.01798229036</v>
      </c>
      <c r="Y123" s="125">
        <v>753887.96620381845</v>
      </c>
      <c r="Z123" s="125">
        <v>458463.03029214585</v>
      </c>
      <c r="AA123" s="125">
        <v>389588.28438798775</v>
      </c>
      <c r="AB123" s="125">
        <v>848051.3146801336</v>
      </c>
      <c r="AC123" s="125">
        <v>485159.27797991293</v>
      </c>
      <c r="AD123" s="125">
        <v>403470.15836013784</v>
      </c>
      <c r="AE123" s="125">
        <v>888629.43634005077</v>
      </c>
      <c r="AF123" s="125">
        <v>502446.55335041467</v>
      </c>
      <c r="AG123" s="125">
        <v>417848.33596967207</v>
      </c>
      <c r="AH123" s="125">
        <v>920294.88932008669</v>
      </c>
      <c r="AI123" s="125">
        <v>262407.72778539959</v>
      </c>
      <c r="AJ123" s="125">
        <v>296433.03686683875</v>
      </c>
      <c r="AK123" s="125">
        <v>286741.46109632245</v>
      </c>
      <c r="AL123" s="125">
        <v>583174.49796316121</v>
      </c>
      <c r="AM123" s="125">
        <v>312506.20393400628</v>
      </c>
      <c r="AN123" s="125">
        <v>296981.53739224368</v>
      </c>
      <c r="AO123" s="125">
        <v>609487.7413262499</v>
      </c>
      <c r="AP123" s="125">
        <v>323666.38760258973</v>
      </c>
      <c r="AQ123" s="125">
        <v>307588.27103584469</v>
      </c>
      <c r="AR123" s="125">
        <v>631254.65863843448</v>
      </c>
      <c r="AS123" s="125">
        <v>0</v>
      </c>
      <c r="AT123" s="125">
        <v>56732.908898624162</v>
      </c>
      <c r="AU123" s="125">
        <v>56354.525005587093</v>
      </c>
      <c r="AV123" s="125">
        <v>113087.43390421126</v>
      </c>
      <c r="AW123" s="125">
        <v>60035.54271047793</v>
      </c>
      <c r="AX123" s="125">
        <v>58362.662120076544</v>
      </c>
      <c r="AY123" s="125">
        <v>118398.20483055447</v>
      </c>
      <c r="AZ123" s="125">
        <v>62174.849207932661</v>
      </c>
      <c r="BA123" s="125">
        <v>60442.596500801439</v>
      </c>
      <c r="BB123" s="125">
        <v>122617.4457087341</v>
      </c>
      <c r="BC123" s="125">
        <v>35965.809598643333</v>
      </c>
      <c r="BD123" s="125">
        <v>14261.448536499394</v>
      </c>
      <c r="BE123" s="125">
        <v>15342.286383336424</v>
      </c>
      <c r="BF123" s="125">
        <v>29603.734919835821</v>
      </c>
      <c r="BG123" s="125">
        <v>15091.660543199399</v>
      </c>
      <c r="BH123" s="125">
        <v>15888.993408272747</v>
      </c>
      <c r="BI123" s="125">
        <v>30980.653951472144</v>
      </c>
      <c r="BJ123" s="125">
        <v>15629.436767079738</v>
      </c>
      <c r="BK123" s="125">
        <v>16455.246942030066</v>
      </c>
      <c r="BL123" s="125">
        <v>32084.683709109806</v>
      </c>
      <c r="BM123" s="125">
        <v>35965.809598643333</v>
      </c>
      <c r="BN123" s="125">
        <v>13632.076020336139</v>
      </c>
      <c r="BO123" s="125">
        <v>15681.694486597651</v>
      </c>
      <c r="BP123" s="125">
        <v>29313.77050693379</v>
      </c>
      <c r="BQ123" s="125">
        <v>14425.64991006868</v>
      </c>
      <c r="BR123" s="125">
        <v>16240.495979707553</v>
      </c>
      <c r="BS123" s="125">
        <v>30666.145889776235</v>
      </c>
      <c r="BT123" s="125">
        <v>14939.693511397381</v>
      </c>
      <c r="BU123" s="125">
        <v>16819.276397206679</v>
      </c>
      <c r="BV123" s="125">
        <v>31758.96990860406</v>
      </c>
      <c r="BW123" s="125">
        <v>35965.80959864334</v>
      </c>
      <c r="BX123" s="125">
        <v>13663.610894994796</v>
      </c>
      <c r="BY123" s="125">
        <v>15234.251279328369</v>
      </c>
      <c r="BZ123" s="125">
        <v>28897.862174323163</v>
      </c>
      <c r="CA123" s="125">
        <v>14459.020547167906</v>
      </c>
      <c r="CB123" s="125">
        <v>15777.108581425136</v>
      </c>
      <c r="CC123" s="125">
        <v>30236.129128593042</v>
      </c>
      <c r="CD123" s="125">
        <v>14974.253277761496</v>
      </c>
      <c r="CE123" s="125">
        <v>16339.374752550451</v>
      </c>
      <c r="CF123" s="125">
        <v>31313.628030311949</v>
      </c>
      <c r="CG123" s="125">
        <v>248923.38486140975</v>
      </c>
      <c r="CH123" s="125">
        <v>168409.66327348829</v>
      </c>
      <c r="CI123" s="125">
        <v>133062.05257414366</v>
      </c>
      <c r="CJ123" s="125">
        <v>301471.71584763192</v>
      </c>
      <c r="CK123" s="125">
        <v>177519.82315877627</v>
      </c>
      <c r="CL123" s="125">
        <v>137815.03314236389</v>
      </c>
      <c r="CM123" s="125">
        <v>315334.85630114016</v>
      </c>
      <c r="CN123" s="125">
        <v>183860.83664552832</v>
      </c>
      <c r="CO123" s="125">
        <v>142738.22575539513</v>
      </c>
      <c r="CP123" s="125">
        <v>326599.06240092346</v>
      </c>
      <c r="CQ123" s="125">
        <v>101124.67019039184</v>
      </c>
      <c r="CR123" s="125">
        <v>43808.902466054627</v>
      </c>
      <c r="CS123" s="125">
        <v>40984.105154317309</v>
      </c>
      <c r="CT123" s="125">
        <v>84793.007620371936</v>
      </c>
      <c r="CU123" s="125">
        <v>46437.463816923999</v>
      </c>
      <c r="CV123" s="125">
        <v>42823.751418353997</v>
      </c>
      <c r="CW123" s="125">
        <v>89261.215235277996</v>
      </c>
      <c r="CX123" s="125">
        <v>48521.894024695517</v>
      </c>
      <c r="CY123" s="125">
        <v>44759.412759300409</v>
      </c>
      <c r="CZ123" s="125">
        <v>93281.306783995926</v>
      </c>
      <c r="DA123" s="125">
        <v>88592.86901876943</v>
      </c>
      <c r="DB123" s="125">
        <v>40084.320995416354</v>
      </c>
      <c r="DC123" s="125">
        <v>35150.647821812134</v>
      </c>
      <c r="DD123" s="125">
        <v>75234.96881722848</v>
      </c>
      <c r="DE123" s="125">
        <v>42489.405145288285</v>
      </c>
      <c r="DF123" s="125">
        <v>36728.44872048698</v>
      </c>
      <c r="DG123" s="125">
        <v>79217.853865775265</v>
      </c>
      <c r="DH123" s="125">
        <v>44396.619543220237</v>
      </c>
      <c r="DI123" s="125">
        <v>38388.598425884084</v>
      </c>
      <c r="DJ123" s="125">
        <v>82785.217969104327</v>
      </c>
      <c r="DK123" s="125">
        <v>59462.219475808612</v>
      </c>
      <c r="DL123" s="125">
        <v>41016.934515084024</v>
      </c>
      <c r="DM123" s="125">
        <v>31434.532695707498</v>
      </c>
      <c r="DN123" s="125">
        <v>72451.467210791525</v>
      </c>
      <c r="DO123" s="125">
        <v>43235.755122960785</v>
      </c>
      <c r="DP123" s="125">
        <v>32557.375160432966</v>
      </c>
      <c r="DQ123" s="125">
        <v>75793.130283393752</v>
      </c>
      <c r="DR123" s="125">
        <v>44780.137612004801</v>
      </c>
      <c r="DS123" s="125">
        <v>33720.428459008552</v>
      </c>
      <c r="DT123" s="125">
        <v>78500.566071013352</v>
      </c>
      <c r="DU123" s="125">
        <v>224567.60145081169</v>
      </c>
      <c r="DV123" s="125">
        <v>159961.30386053311</v>
      </c>
      <c r="DW123" s="125">
        <v>113416.22097481875</v>
      </c>
      <c r="DX123" s="125">
        <v>273377.52483535185</v>
      </c>
      <c r="DY123" s="125">
        <v>168614.4477793714</v>
      </c>
      <c r="DZ123" s="125">
        <v>117467.45184031222</v>
      </c>
      <c r="EA123" s="125">
        <v>286081.89961968362</v>
      </c>
      <c r="EB123" s="125">
        <v>174637.36098650066</v>
      </c>
      <c r="EC123" s="125">
        <v>121663.76394056347</v>
      </c>
      <c r="ED123" s="125">
        <v>296301.12492706411</v>
      </c>
      <c r="EE123" s="125">
        <v>73617.769661958999</v>
      </c>
      <c r="EF123" s="125">
        <v>46325.63682</v>
      </c>
      <c r="EG123" s="125">
        <v>35762.131240499999</v>
      </c>
      <c r="EH123" s="125">
        <v>82087.768060500006</v>
      </c>
      <c r="EI123" s="125">
        <v>48943.105568299994</v>
      </c>
      <c r="EJ123" s="125">
        <v>37038.865390757994</v>
      </c>
      <c r="EK123" s="125">
        <v>85981.970959057988</v>
      </c>
      <c r="EL123" s="125">
        <v>50690.41010891879</v>
      </c>
      <c r="EM123" s="125">
        <v>38361.304770825293</v>
      </c>
      <c r="EN123" s="125">
        <v>89051.714879744075</v>
      </c>
    </row>
    <row r="124" spans="2:144" outlineLevel="1" x14ac:dyDescent="0.25">
      <c r="B124" s="92"/>
      <c r="C124" s="121" t="s">
        <v>226</v>
      </c>
      <c r="D124" s="105" t="s">
        <v>245</v>
      </c>
      <c r="E124" s="125">
        <v>0</v>
      </c>
      <c r="F124" s="126">
        <v>284419.99234932516</v>
      </c>
      <c r="G124" s="126">
        <v>247416.06378437442</v>
      </c>
      <c r="H124" s="125">
        <v>531836.0561336996</v>
      </c>
      <c r="I124" s="126">
        <v>300668.98572526482</v>
      </c>
      <c r="J124" s="126">
        <v>256480.97867710469</v>
      </c>
      <c r="K124" s="125">
        <v>557149.96440236946</v>
      </c>
      <c r="L124" s="126">
        <v>311605.87706353067</v>
      </c>
      <c r="M124" s="126">
        <v>265889.51682646421</v>
      </c>
      <c r="N124" s="125">
        <v>577495.39388999483</v>
      </c>
      <c r="O124" s="125">
        <v>0</v>
      </c>
      <c r="P124" s="125">
        <v>37472.188279840804</v>
      </c>
      <c r="Q124" s="125">
        <v>46453.205238544782</v>
      </c>
      <c r="R124" s="125">
        <v>83925.393518385594</v>
      </c>
      <c r="S124" s="125">
        <v>39654.189343446327</v>
      </c>
      <c r="T124" s="125">
        <v>48108.433505321133</v>
      </c>
      <c r="U124" s="125">
        <v>87762.622848767467</v>
      </c>
      <c r="V124" s="125">
        <v>41067.153955044567</v>
      </c>
      <c r="W124" s="125">
        <v>49822.839359442696</v>
      </c>
      <c r="X124" s="125">
        <v>90889.993314487263</v>
      </c>
      <c r="Y124" s="125">
        <v>0</v>
      </c>
      <c r="Z124" s="125">
        <v>71988.908854854133</v>
      </c>
      <c r="AA124" s="125">
        <v>51022.783219278499</v>
      </c>
      <c r="AB124" s="125">
        <v>123011.69207413263</v>
      </c>
      <c r="AC124" s="125">
        <v>76180.814449372032</v>
      </c>
      <c r="AD124" s="125">
        <v>52840.835441950003</v>
      </c>
      <c r="AE124" s="125">
        <v>129021.64989132204</v>
      </c>
      <c r="AF124" s="125">
        <v>78895.301788084573</v>
      </c>
      <c r="AG124" s="125">
        <v>54723.886520890941</v>
      </c>
      <c r="AH124" s="125">
        <v>133619.18830897551</v>
      </c>
      <c r="AI124" s="125">
        <v>0</v>
      </c>
      <c r="AJ124" s="125">
        <v>71543.944986161179</v>
      </c>
      <c r="AK124" s="125">
        <v>54959.898393978772</v>
      </c>
      <c r="AL124" s="125">
        <v>126503.84338013995</v>
      </c>
      <c r="AM124" s="125">
        <v>75423.194723508699</v>
      </c>
      <c r="AN124" s="125">
        <v>56922.619622428414</v>
      </c>
      <c r="AO124" s="125">
        <v>132345.81434593711</v>
      </c>
      <c r="AP124" s="125">
        <v>78116.698709635777</v>
      </c>
      <c r="AQ124" s="125">
        <v>58955.618272555563</v>
      </c>
      <c r="AR124" s="125">
        <v>137072.31698219135</v>
      </c>
      <c r="AS124" s="125">
        <v>0</v>
      </c>
      <c r="AT124" s="125">
        <v>33680.500099875833</v>
      </c>
      <c r="AU124" s="125">
        <v>28684.5330120904</v>
      </c>
      <c r="AV124" s="125">
        <v>62365.03311196623</v>
      </c>
      <c r="AW124" s="125">
        <v>35641.167384339569</v>
      </c>
      <c r="AX124" s="125">
        <v>29706.677646397333</v>
      </c>
      <c r="AY124" s="125">
        <v>65347.845030736906</v>
      </c>
      <c r="AZ124" s="125">
        <v>36911.204724218267</v>
      </c>
      <c r="BA124" s="125">
        <v>30765.367190865505</v>
      </c>
      <c r="BB124" s="125">
        <v>67676.571915083769</v>
      </c>
      <c r="BC124" s="125">
        <v>0</v>
      </c>
      <c r="BD124" s="125">
        <v>10617.470812000605</v>
      </c>
      <c r="BE124" s="125">
        <v>9480.3237254023225</v>
      </c>
      <c r="BF124" s="125">
        <v>20097.79453740293</v>
      </c>
      <c r="BG124" s="125">
        <v>11235.553310868101</v>
      </c>
      <c r="BH124" s="125">
        <v>9818.145576060595</v>
      </c>
      <c r="BI124" s="125">
        <v>21053.698886928694</v>
      </c>
      <c r="BJ124" s="125">
        <v>11635.921011654191</v>
      </c>
      <c r="BK124" s="125">
        <v>10168.045628539279</v>
      </c>
      <c r="BL124" s="125">
        <v>21803.96664019347</v>
      </c>
      <c r="BM124" s="125">
        <v>0</v>
      </c>
      <c r="BN124" s="125">
        <v>10992.882783913859</v>
      </c>
      <c r="BO124" s="125">
        <v>8386.4808563585975</v>
      </c>
      <c r="BP124" s="125">
        <v>19379.363640272459</v>
      </c>
      <c r="BQ124" s="125">
        <v>11632.81941111507</v>
      </c>
      <c r="BR124" s="125">
        <v>8685.3247107951192</v>
      </c>
      <c r="BS124" s="125">
        <v>20318.144121910191</v>
      </c>
      <c r="BT124" s="125">
        <v>12047.343291908981</v>
      </c>
      <c r="BU124" s="125">
        <v>8994.8531801540939</v>
      </c>
      <c r="BV124" s="125">
        <v>21042.196472063075</v>
      </c>
      <c r="BW124" s="125">
        <v>0</v>
      </c>
      <c r="BX124" s="125">
        <v>10668.803790255201</v>
      </c>
      <c r="BY124" s="125">
        <v>8457.3160787703855</v>
      </c>
      <c r="BZ124" s="125">
        <v>19126.119869025584</v>
      </c>
      <c r="CA124" s="125">
        <v>11289.874572870842</v>
      </c>
      <c r="CB124" s="125">
        <v>8758.6840754851728</v>
      </c>
      <c r="CC124" s="125">
        <v>20048.558648356015</v>
      </c>
      <c r="CD124" s="125">
        <v>11692.177957478643</v>
      </c>
      <c r="CE124" s="125">
        <v>9070.8269332086311</v>
      </c>
      <c r="CF124" s="125">
        <v>20763.004890687276</v>
      </c>
      <c r="CG124" s="125">
        <v>0</v>
      </c>
      <c r="CH124" s="125">
        <v>11687.561630261704</v>
      </c>
      <c r="CI124" s="125">
        <v>13686.340532775093</v>
      </c>
      <c r="CJ124" s="125">
        <v>25373.902163036797</v>
      </c>
      <c r="CK124" s="125">
        <v>12319.802993679968</v>
      </c>
      <c r="CL124" s="125">
        <v>14175.21703320393</v>
      </c>
      <c r="CM124" s="125">
        <v>26495.020026883896</v>
      </c>
      <c r="CN124" s="125">
        <v>12759.86673161633</v>
      </c>
      <c r="CO124" s="125">
        <v>14681.601004493139</v>
      </c>
      <c r="CP124" s="125">
        <v>27441.467736109469</v>
      </c>
      <c r="CQ124" s="125">
        <v>0</v>
      </c>
      <c r="CR124" s="125">
        <v>10508.522460445372</v>
      </c>
      <c r="CS124" s="125">
        <v>12510.047368092692</v>
      </c>
      <c r="CT124" s="125">
        <v>23018.569828538064</v>
      </c>
      <c r="CU124" s="125">
        <v>11139.040333283494</v>
      </c>
      <c r="CV124" s="125">
        <v>13071.583647022755</v>
      </c>
      <c r="CW124" s="125">
        <v>24210.623980306249</v>
      </c>
      <c r="CX124" s="125">
        <v>11639.036462439442</v>
      </c>
      <c r="CY124" s="125">
        <v>13662.427706509912</v>
      </c>
      <c r="CZ124" s="125">
        <v>25301.464168949355</v>
      </c>
      <c r="DA124" s="125">
        <v>0</v>
      </c>
      <c r="DB124" s="125">
        <v>11492.91228258364</v>
      </c>
      <c r="DC124" s="125">
        <v>13775.135359082857</v>
      </c>
      <c r="DD124" s="125">
        <v>25268.047641666497</v>
      </c>
      <c r="DE124" s="125">
        <v>12182.494156001705</v>
      </c>
      <c r="DF124" s="125">
        <v>14393.457418440228</v>
      </c>
      <c r="DG124" s="125">
        <v>26575.951574441933</v>
      </c>
      <c r="DH124" s="125">
        <v>12729.327611956191</v>
      </c>
      <c r="DI124" s="125">
        <v>15044.051029804506</v>
      </c>
      <c r="DJ124" s="125">
        <v>27773.378641760697</v>
      </c>
      <c r="DK124" s="125">
        <v>0</v>
      </c>
      <c r="DL124" s="125">
        <v>800.05473741597677</v>
      </c>
      <c r="DM124" s="125">
        <v>0</v>
      </c>
      <c r="DN124" s="125">
        <v>800.05473741597677</v>
      </c>
      <c r="DO124" s="125">
        <v>843.33388442671162</v>
      </c>
      <c r="DP124" s="125">
        <v>0</v>
      </c>
      <c r="DQ124" s="125">
        <v>843.33388442671162</v>
      </c>
      <c r="DR124" s="125">
        <v>873.45779644864854</v>
      </c>
      <c r="DS124" s="125">
        <v>0</v>
      </c>
      <c r="DT124" s="125">
        <v>873.45779644864854</v>
      </c>
      <c r="DU124" s="125">
        <v>0</v>
      </c>
      <c r="DV124" s="125">
        <v>2966.241631716865</v>
      </c>
      <c r="DW124" s="125">
        <v>0</v>
      </c>
      <c r="DX124" s="125">
        <v>2966.241631716865</v>
      </c>
      <c r="DY124" s="125">
        <v>3126.7011623523154</v>
      </c>
      <c r="DZ124" s="125">
        <v>0</v>
      </c>
      <c r="EA124" s="125">
        <v>3126.7011623523154</v>
      </c>
      <c r="EB124" s="125">
        <v>3238.387023045103</v>
      </c>
      <c r="EC124" s="125">
        <v>0</v>
      </c>
      <c r="ED124" s="125">
        <v>3238.387023045103</v>
      </c>
      <c r="EE124" s="125">
        <v>0</v>
      </c>
      <c r="EF124" s="125">
        <v>0</v>
      </c>
      <c r="EG124" s="125">
        <v>0</v>
      </c>
      <c r="EH124" s="125">
        <v>0</v>
      </c>
      <c r="EI124" s="125">
        <v>0</v>
      </c>
      <c r="EJ124" s="125">
        <v>0</v>
      </c>
      <c r="EK124" s="125">
        <v>0</v>
      </c>
      <c r="EL124" s="125">
        <v>0</v>
      </c>
      <c r="EM124" s="125">
        <v>0</v>
      </c>
      <c r="EN124" s="125">
        <v>0</v>
      </c>
    </row>
    <row r="125" spans="2:144" outlineLevel="1" x14ac:dyDescent="0.25">
      <c r="B125" s="92"/>
      <c r="C125" s="121" t="s">
        <v>227</v>
      </c>
      <c r="D125" s="105" t="s">
        <v>245</v>
      </c>
      <c r="E125" s="125">
        <v>650648.18167153478</v>
      </c>
      <c r="F125" s="126">
        <v>0</v>
      </c>
      <c r="G125" s="126">
        <v>0</v>
      </c>
      <c r="H125" s="125">
        <v>0</v>
      </c>
      <c r="I125" s="126">
        <v>0</v>
      </c>
      <c r="J125" s="126">
        <v>0</v>
      </c>
      <c r="K125" s="125">
        <v>0</v>
      </c>
      <c r="L125" s="126">
        <v>0</v>
      </c>
      <c r="M125" s="126">
        <v>0</v>
      </c>
      <c r="N125" s="125">
        <v>0</v>
      </c>
      <c r="O125" s="125">
        <v>73697.875222408795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5">
        <v>122906.9151421881</v>
      </c>
      <c r="Z125" s="125">
        <v>0</v>
      </c>
      <c r="AA125" s="125">
        <v>0</v>
      </c>
      <c r="AB125" s="125">
        <v>0</v>
      </c>
      <c r="AC125" s="125">
        <v>0</v>
      </c>
      <c r="AD125" s="125">
        <v>0</v>
      </c>
      <c r="AE125" s="125">
        <v>0</v>
      </c>
      <c r="AF125" s="125">
        <v>0</v>
      </c>
      <c r="AG125" s="125">
        <v>0</v>
      </c>
      <c r="AH125" s="125">
        <v>0</v>
      </c>
      <c r="AI125" s="125">
        <v>252259.707320335</v>
      </c>
      <c r="AJ125" s="125">
        <v>0</v>
      </c>
      <c r="AK125" s="125">
        <v>0</v>
      </c>
      <c r="AL125" s="125">
        <v>0</v>
      </c>
      <c r="AM125" s="125">
        <v>0</v>
      </c>
      <c r="AN125" s="125">
        <v>0</v>
      </c>
      <c r="AO125" s="125">
        <v>0</v>
      </c>
      <c r="AP125" s="125">
        <v>0</v>
      </c>
      <c r="AQ125" s="125">
        <v>0</v>
      </c>
      <c r="AR125" s="125">
        <v>0</v>
      </c>
      <c r="AS125" s="125">
        <v>125277.076193687</v>
      </c>
      <c r="AT125" s="125">
        <v>0</v>
      </c>
      <c r="AU125" s="125">
        <v>0</v>
      </c>
      <c r="AV125" s="125">
        <v>0</v>
      </c>
      <c r="AW125" s="125">
        <v>0</v>
      </c>
      <c r="AX125" s="125">
        <v>0</v>
      </c>
      <c r="AY125" s="125">
        <v>0</v>
      </c>
      <c r="AZ125" s="125">
        <v>0</v>
      </c>
      <c r="BA125" s="125">
        <v>0</v>
      </c>
      <c r="BB125" s="125">
        <v>0</v>
      </c>
      <c r="BC125" s="125">
        <v>0</v>
      </c>
      <c r="BD125" s="125">
        <v>0</v>
      </c>
      <c r="BE125" s="125">
        <v>0</v>
      </c>
      <c r="BF125" s="125">
        <v>0</v>
      </c>
      <c r="BG125" s="125">
        <v>0</v>
      </c>
      <c r="BH125" s="125">
        <v>0</v>
      </c>
      <c r="BI125" s="125">
        <v>0</v>
      </c>
      <c r="BJ125" s="125">
        <v>0</v>
      </c>
      <c r="BK125" s="125">
        <v>0</v>
      </c>
      <c r="BL125" s="125">
        <v>0</v>
      </c>
      <c r="BM125" s="125">
        <v>0</v>
      </c>
      <c r="BN125" s="125">
        <v>0</v>
      </c>
      <c r="BO125" s="125">
        <v>0</v>
      </c>
      <c r="BP125" s="125">
        <v>0</v>
      </c>
      <c r="BQ125" s="125">
        <v>0</v>
      </c>
      <c r="BR125" s="125">
        <v>0</v>
      </c>
      <c r="BS125" s="125">
        <v>0</v>
      </c>
      <c r="BT125" s="125">
        <v>0</v>
      </c>
      <c r="BU125" s="125">
        <v>0</v>
      </c>
      <c r="BV125" s="125">
        <v>0</v>
      </c>
      <c r="BW125" s="125">
        <v>0</v>
      </c>
      <c r="BX125" s="125">
        <v>0</v>
      </c>
      <c r="BY125" s="125">
        <v>0</v>
      </c>
      <c r="BZ125" s="125">
        <v>0</v>
      </c>
      <c r="CA125" s="125">
        <v>0</v>
      </c>
      <c r="CB125" s="125">
        <v>0</v>
      </c>
      <c r="CC125" s="125">
        <v>0</v>
      </c>
      <c r="CD125" s="125">
        <v>0</v>
      </c>
      <c r="CE125" s="125">
        <v>0</v>
      </c>
      <c r="CF125" s="125">
        <v>0</v>
      </c>
      <c r="CG125" s="125">
        <v>39060.515098996148</v>
      </c>
      <c r="CH125" s="125">
        <v>0</v>
      </c>
      <c r="CI125" s="125">
        <v>0</v>
      </c>
      <c r="CJ125" s="125">
        <v>0</v>
      </c>
      <c r="CK125" s="125">
        <v>0</v>
      </c>
      <c r="CL125" s="125">
        <v>0</v>
      </c>
      <c r="CM125" s="125">
        <v>0</v>
      </c>
      <c r="CN125" s="125">
        <v>0</v>
      </c>
      <c r="CO125" s="125">
        <v>0</v>
      </c>
      <c r="CP125" s="125">
        <v>0</v>
      </c>
      <c r="CQ125" s="125">
        <v>0</v>
      </c>
      <c r="CR125" s="125">
        <v>0</v>
      </c>
      <c r="CS125" s="125">
        <v>0</v>
      </c>
      <c r="CT125" s="125">
        <v>0</v>
      </c>
      <c r="CU125" s="125">
        <v>0</v>
      </c>
      <c r="CV125" s="125">
        <v>0</v>
      </c>
      <c r="CW125" s="125">
        <v>0</v>
      </c>
      <c r="CX125" s="125">
        <v>0</v>
      </c>
      <c r="CY125" s="125">
        <v>0</v>
      </c>
      <c r="CZ125" s="125">
        <v>0</v>
      </c>
      <c r="DA125" s="125">
        <v>0</v>
      </c>
      <c r="DB125" s="125">
        <v>0</v>
      </c>
      <c r="DC125" s="125">
        <v>0</v>
      </c>
      <c r="DD125" s="125">
        <v>0</v>
      </c>
      <c r="DE125" s="125">
        <v>0</v>
      </c>
      <c r="DF125" s="125">
        <v>0</v>
      </c>
      <c r="DG125" s="125">
        <v>0</v>
      </c>
      <c r="DH125" s="125">
        <v>0</v>
      </c>
      <c r="DI125" s="125">
        <v>0</v>
      </c>
      <c r="DJ125" s="125">
        <v>0</v>
      </c>
      <c r="DK125" s="125">
        <v>7839.4155057844764</v>
      </c>
      <c r="DL125" s="125">
        <v>0</v>
      </c>
      <c r="DM125" s="125">
        <v>0</v>
      </c>
      <c r="DN125" s="125">
        <v>0</v>
      </c>
      <c r="DO125" s="125">
        <v>0</v>
      </c>
      <c r="DP125" s="125">
        <v>0</v>
      </c>
      <c r="DQ125" s="125">
        <v>0</v>
      </c>
      <c r="DR125" s="125">
        <v>0</v>
      </c>
      <c r="DS125" s="125">
        <v>0</v>
      </c>
      <c r="DT125" s="125">
        <v>0</v>
      </c>
      <c r="DU125" s="125">
        <v>29606.677188135371</v>
      </c>
      <c r="DV125" s="125">
        <v>0</v>
      </c>
      <c r="DW125" s="125">
        <v>0</v>
      </c>
      <c r="DX125" s="125">
        <v>0</v>
      </c>
      <c r="DY125" s="125">
        <v>0</v>
      </c>
      <c r="DZ125" s="125">
        <v>0</v>
      </c>
      <c r="EA125" s="125">
        <v>0</v>
      </c>
      <c r="EB125" s="125">
        <v>0</v>
      </c>
      <c r="EC125" s="125">
        <v>0</v>
      </c>
      <c r="ED125" s="125">
        <v>0</v>
      </c>
      <c r="EE125" s="125">
        <v>0</v>
      </c>
      <c r="EF125" s="125">
        <v>0</v>
      </c>
      <c r="EG125" s="125">
        <v>0</v>
      </c>
      <c r="EH125" s="125">
        <v>0</v>
      </c>
      <c r="EI125" s="125">
        <v>0</v>
      </c>
      <c r="EJ125" s="125">
        <v>0</v>
      </c>
      <c r="EK125" s="125">
        <v>0</v>
      </c>
      <c r="EL125" s="125">
        <v>0</v>
      </c>
      <c r="EM125" s="125">
        <v>0</v>
      </c>
      <c r="EN125" s="125">
        <v>0</v>
      </c>
    </row>
    <row r="126" spans="2:144" outlineLevel="1" x14ac:dyDescent="0.25">
      <c r="B126" s="102"/>
      <c r="C126" s="104" t="s">
        <v>246</v>
      </c>
      <c r="D126" s="105" t="s">
        <v>245</v>
      </c>
      <c r="E126" s="125">
        <v>1436295.3411937971</v>
      </c>
      <c r="F126" s="126">
        <v>912560.79813137127</v>
      </c>
      <c r="G126" s="126">
        <v>886426.51224783168</v>
      </c>
      <c r="H126" s="125">
        <v>1798987.3103792029</v>
      </c>
      <c r="I126" s="126">
        <v>964698.31256627943</v>
      </c>
      <c r="J126" s="126">
        <v>918732.63672867033</v>
      </c>
      <c r="K126" s="125">
        <v>1883430.9492949499</v>
      </c>
      <c r="L126" s="126">
        <v>999832.17914264661</v>
      </c>
      <c r="M126" s="126">
        <v>952249.96175326919</v>
      </c>
      <c r="N126" s="125">
        <v>1952082.1408959157</v>
      </c>
      <c r="O126" s="125">
        <v>230569.71563632629</v>
      </c>
      <c r="P126" s="125">
        <v>129714.08861646079</v>
      </c>
      <c r="Q126" s="125">
        <v>135829.68431806908</v>
      </c>
      <c r="R126" s="125">
        <v>265543.77293452987</v>
      </c>
      <c r="S126" s="125">
        <v>137267.32455806193</v>
      </c>
      <c r="T126" s="125">
        <v>140669.59002093808</v>
      </c>
      <c r="U126" s="125">
        <v>277936.91457900003</v>
      </c>
      <c r="V126" s="125">
        <v>142158.45649495439</v>
      </c>
      <c r="W126" s="125">
        <v>145682.53164170613</v>
      </c>
      <c r="X126" s="125">
        <v>287840.98813666054</v>
      </c>
      <c r="Y126" s="125">
        <v>489468.03105947934</v>
      </c>
      <c r="Z126" s="125">
        <v>302202.99426220322</v>
      </c>
      <c r="AA126" s="125">
        <v>269685.3584677442</v>
      </c>
      <c r="AB126" s="125">
        <v>571888.35272994742</v>
      </c>
      <c r="AC126" s="125">
        <v>319800.23864997347</v>
      </c>
      <c r="AD126" s="125">
        <v>279294.83161775034</v>
      </c>
      <c r="AE126" s="125">
        <v>599095.07026772387</v>
      </c>
      <c r="AF126" s="125">
        <v>331195.41347196914</v>
      </c>
      <c r="AG126" s="125">
        <v>289247.86187591508</v>
      </c>
      <c r="AH126" s="125">
        <v>620443.27534788405</v>
      </c>
      <c r="AI126" s="125">
        <v>239024.53692782304</v>
      </c>
      <c r="AJ126" s="125">
        <v>177380.64287136192</v>
      </c>
      <c r="AK126" s="125">
        <v>183203.33372834107</v>
      </c>
      <c r="AL126" s="125">
        <v>360583.97659970296</v>
      </c>
      <c r="AM126" s="125">
        <v>186998.56109494274</v>
      </c>
      <c r="AN126" s="125">
        <v>189745.86897201533</v>
      </c>
      <c r="AO126" s="125">
        <v>376744.43006695801</v>
      </c>
      <c r="AP126" s="125">
        <v>193676.63103822328</v>
      </c>
      <c r="AQ126" s="125">
        <v>196522.66698387836</v>
      </c>
      <c r="AR126" s="125">
        <v>390199.29802210163</v>
      </c>
      <c r="AS126" s="125">
        <v>65587.983776186316</v>
      </c>
      <c r="AT126" s="125">
        <v>52804.947647962908</v>
      </c>
      <c r="AU126" s="125">
        <v>55327.374908961807</v>
      </c>
      <c r="AV126" s="125">
        <v>108132.3225569247</v>
      </c>
      <c r="AW126" s="125">
        <v>55878.920213814534</v>
      </c>
      <c r="AX126" s="125">
        <v>57298.91055744687</v>
      </c>
      <c r="AY126" s="125">
        <v>113177.83077126139</v>
      </c>
      <c r="AZ126" s="125">
        <v>57870.109627403428</v>
      </c>
      <c r="BA126" s="125">
        <v>59340.934853756647</v>
      </c>
      <c r="BB126" s="125">
        <v>117211.04448116008</v>
      </c>
      <c r="BC126" s="125">
        <v>35965.809598643333</v>
      </c>
      <c r="BD126" s="125">
        <v>24878.9193485</v>
      </c>
      <c r="BE126" s="125">
        <v>24822.610108738747</v>
      </c>
      <c r="BF126" s="125">
        <v>49701.52945723875</v>
      </c>
      <c r="BG126" s="125">
        <v>26327.213854067501</v>
      </c>
      <c r="BH126" s="125">
        <v>25707.138984333342</v>
      </c>
      <c r="BI126" s="125">
        <v>52034.352838400839</v>
      </c>
      <c r="BJ126" s="125">
        <v>27265.357778733931</v>
      </c>
      <c r="BK126" s="125">
        <v>26623.292570569345</v>
      </c>
      <c r="BL126" s="125">
        <v>53888.65034930328</v>
      </c>
      <c r="BM126" s="125">
        <v>35965.809598643333</v>
      </c>
      <c r="BN126" s="125">
        <v>24624.958804249996</v>
      </c>
      <c r="BO126" s="125">
        <v>24068.175342956249</v>
      </c>
      <c r="BP126" s="125">
        <v>48693.134147206249</v>
      </c>
      <c r="BQ126" s="125">
        <v>26058.469321183751</v>
      </c>
      <c r="BR126" s="125">
        <v>24925.820690502675</v>
      </c>
      <c r="BS126" s="125">
        <v>50984.290011686426</v>
      </c>
      <c r="BT126" s="125">
        <v>26987.036803306364</v>
      </c>
      <c r="BU126" s="125">
        <v>25814.129577360771</v>
      </c>
      <c r="BV126" s="125">
        <v>52801.166380667135</v>
      </c>
      <c r="BW126" s="125">
        <v>35965.80959864334</v>
      </c>
      <c r="BX126" s="125">
        <v>24332.414685249998</v>
      </c>
      <c r="BY126" s="125">
        <v>23691.567358098757</v>
      </c>
      <c r="BZ126" s="125">
        <v>48023.982043348748</v>
      </c>
      <c r="CA126" s="125">
        <v>25748.895120038746</v>
      </c>
      <c r="CB126" s="125">
        <v>24535.792656910307</v>
      </c>
      <c r="CC126" s="125">
        <v>50284.687776949053</v>
      </c>
      <c r="CD126" s="125">
        <v>26666.431235240139</v>
      </c>
      <c r="CE126" s="125">
        <v>25410.201685759082</v>
      </c>
      <c r="CF126" s="125">
        <v>52076.632920999225</v>
      </c>
      <c r="CG126" s="125">
        <v>127254.91125343027</v>
      </c>
      <c r="CH126" s="125">
        <v>75542.278260317966</v>
      </c>
      <c r="CI126" s="125">
        <v>72766.672823405839</v>
      </c>
      <c r="CJ126" s="125">
        <v>148308.9510837238</v>
      </c>
      <c r="CK126" s="125">
        <v>79628.755364264245</v>
      </c>
      <c r="CL126" s="125">
        <v>75365.900591600439</v>
      </c>
      <c r="CM126" s="125">
        <v>154994.65595586473</v>
      </c>
      <c r="CN126" s="125">
        <v>82473.096929693027</v>
      </c>
      <c r="CO126" s="125">
        <v>78058.210977534371</v>
      </c>
      <c r="CP126" s="125">
        <v>160531.30790722743</v>
      </c>
      <c r="CQ126" s="125">
        <v>52277.389258477298</v>
      </c>
      <c r="CR126" s="125">
        <v>27227.559722773396</v>
      </c>
      <c r="CS126" s="125">
        <v>28521.932298189004</v>
      </c>
      <c r="CT126" s="125">
        <v>55749.492020962403</v>
      </c>
      <c r="CU126" s="125">
        <v>28861.230212948893</v>
      </c>
      <c r="CV126" s="125">
        <v>29802.191218028896</v>
      </c>
      <c r="CW126" s="125">
        <v>58663.421430977789</v>
      </c>
      <c r="CX126" s="125">
        <v>30156.719138151435</v>
      </c>
      <c r="CY126" s="125">
        <v>31149.269591725664</v>
      </c>
      <c r="CZ126" s="125">
        <v>61305.988729877106</v>
      </c>
      <c r="DA126" s="125">
        <v>81756.067230141212</v>
      </c>
      <c r="DB126" s="125">
        <v>47697.029042536349</v>
      </c>
      <c r="DC126" s="125">
        <v>46866.588230308749</v>
      </c>
      <c r="DD126" s="125">
        <v>94563.617272845091</v>
      </c>
      <c r="DE126" s="125">
        <v>50558.880402306248</v>
      </c>
      <c r="DF126" s="125">
        <v>48970.280469565834</v>
      </c>
      <c r="DG126" s="125">
        <v>99529.160871872082</v>
      </c>
      <c r="DH126" s="125">
        <v>52828.307905865717</v>
      </c>
      <c r="DI126" s="125">
        <v>51183.768910459752</v>
      </c>
      <c r="DJ126" s="125">
        <v>104012.07681632548</v>
      </c>
      <c r="DK126" s="125">
        <v>12413.116352503865</v>
      </c>
      <c r="DL126" s="125">
        <v>6681.6641058750247</v>
      </c>
      <c r="DM126" s="125">
        <v>7197.0923529582433</v>
      </c>
      <c r="DN126" s="125">
        <v>13878.756458833275</v>
      </c>
      <c r="DO126" s="125">
        <v>7043.1102789812503</v>
      </c>
      <c r="DP126" s="125">
        <v>7454.1727108779924</v>
      </c>
      <c r="DQ126" s="125">
        <v>14497.282989859246</v>
      </c>
      <c r="DR126" s="125">
        <v>7294.6903925314837</v>
      </c>
      <c r="DS126" s="125">
        <v>7720.4595388798625</v>
      </c>
      <c r="DT126" s="125">
        <v>15015.149931411353</v>
      </c>
      <c r="DU126" s="125">
        <v>30046.160903499374</v>
      </c>
      <c r="DV126" s="125">
        <v>19473.300763879524</v>
      </c>
      <c r="DW126" s="125">
        <v>14446.122310059814</v>
      </c>
      <c r="DX126" s="125">
        <v>33919.42307393931</v>
      </c>
      <c r="DY126" s="125">
        <v>20526.713495696109</v>
      </c>
      <c r="DZ126" s="125">
        <v>14962.138238700238</v>
      </c>
      <c r="EA126" s="125">
        <v>35488.85173439639</v>
      </c>
      <c r="EB126" s="125">
        <v>21259.928326574416</v>
      </c>
      <c r="EC126" s="125">
        <v>15496.633545724035</v>
      </c>
      <c r="ED126" s="125">
        <v>36756.561872298422</v>
      </c>
      <c r="EE126" s="125">
        <v>0</v>
      </c>
      <c r="EF126" s="125">
        <v>0</v>
      </c>
      <c r="EG126" s="125">
        <v>0</v>
      </c>
      <c r="EH126" s="125">
        <v>0</v>
      </c>
      <c r="EI126" s="125">
        <v>0</v>
      </c>
      <c r="EJ126" s="125">
        <v>0</v>
      </c>
      <c r="EK126" s="125">
        <v>0</v>
      </c>
      <c r="EL126" s="125">
        <v>0</v>
      </c>
      <c r="EM126" s="125">
        <v>0</v>
      </c>
      <c r="EN126" s="125">
        <v>0</v>
      </c>
    </row>
    <row r="127" spans="2:144" outlineLevel="1" x14ac:dyDescent="0.25">
      <c r="B127" s="108" t="s">
        <v>255</v>
      </c>
      <c r="C127" s="104" t="s">
        <v>248</v>
      </c>
      <c r="D127" s="105" t="s">
        <v>245</v>
      </c>
      <c r="E127" s="125">
        <v>1571265.8125783084</v>
      </c>
      <c r="F127" s="125">
        <v>953414.89006487885</v>
      </c>
      <c r="G127" s="125">
        <v>761090.50953561219</v>
      </c>
      <c r="H127" s="125">
        <v>1714505.3996004909</v>
      </c>
      <c r="I127" s="125">
        <v>1006971.6837038141</v>
      </c>
      <c r="J127" s="125">
        <v>788492.44568985736</v>
      </c>
      <c r="K127" s="125">
        <v>1795464.1293936714</v>
      </c>
      <c r="L127" s="125">
        <v>1043201.7495653302</v>
      </c>
      <c r="M127" s="125">
        <v>816894.7897581656</v>
      </c>
      <c r="N127" s="125">
        <v>1860096.5393234957</v>
      </c>
      <c r="O127" s="125">
        <v>279559.49424235476</v>
      </c>
      <c r="P127" s="125">
        <v>136520.92207028921</v>
      </c>
      <c r="Q127" s="125">
        <v>141972.2858190859</v>
      </c>
      <c r="R127" s="125">
        <v>278493.2078893751</v>
      </c>
      <c r="S127" s="125">
        <v>144470.51911375931</v>
      </c>
      <c r="T127" s="125">
        <v>147031.06571123452</v>
      </c>
      <c r="U127" s="125">
        <v>291501.5848249938</v>
      </c>
      <c r="V127" s="125">
        <v>149618.3164664924</v>
      </c>
      <c r="W127" s="125">
        <v>152270.70669362467</v>
      </c>
      <c r="X127" s="125">
        <v>301889.0231601171</v>
      </c>
      <c r="Y127" s="125">
        <v>387326.85028652719</v>
      </c>
      <c r="Z127" s="125">
        <v>228248.94488479677</v>
      </c>
      <c r="AA127" s="125">
        <v>170925.70913952205</v>
      </c>
      <c r="AB127" s="125">
        <v>399174.65402431879</v>
      </c>
      <c r="AC127" s="125">
        <v>241539.85377931147</v>
      </c>
      <c r="AD127" s="125">
        <v>177016.16218433747</v>
      </c>
      <c r="AE127" s="125">
        <v>418556.01596364891</v>
      </c>
      <c r="AF127" s="125">
        <v>250146.44166653015</v>
      </c>
      <c r="AG127" s="125">
        <v>183324.36061464789</v>
      </c>
      <c r="AH127" s="125">
        <v>433470.80228117807</v>
      </c>
      <c r="AI127" s="125">
        <v>275642.89817791159</v>
      </c>
      <c r="AJ127" s="125">
        <v>190596.33898163802</v>
      </c>
      <c r="AK127" s="125">
        <v>158498.02576196016</v>
      </c>
      <c r="AL127" s="125">
        <v>349094.36474359815</v>
      </c>
      <c r="AM127" s="125">
        <v>200930.83756257221</v>
      </c>
      <c r="AN127" s="125">
        <v>164158.28804265679</v>
      </c>
      <c r="AO127" s="125">
        <v>365089.125605229</v>
      </c>
      <c r="AP127" s="125">
        <v>208106.45527400222</v>
      </c>
      <c r="AQ127" s="125">
        <v>170021.22232452192</v>
      </c>
      <c r="AR127" s="125">
        <v>378127.67759852414</v>
      </c>
      <c r="AS127" s="125">
        <v>59689.09241750068</v>
      </c>
      <c r="AT127" s="125">
        <v>37608.461350537094</v>
      </c>
      <c r="AU127" s="125">
        <v>29711.683108715693</v>
      </c>
      <c r="AV127" s="125">
        <v>67320.144459252784</v>
      </c>
      <c r="AW127" s="125">
        <v>39797.789881002973</v>
      </c>
      <c r="AX127" s="125">
        <v>30770.429209027003</v>
      </c>
      <c r="AY127" s="125">
        <v>70568.219090029976</v>
      </c>
      <c r="AZ127" s="125">
        <v>41215.9443047475</v>
      </c>
      <c r="BA127" s="125">
        <v>31867.028837910293</v>
      </c>
      <c r="BB127" s="125">
        <v>73082.973142657793</v>
      </c>
      <c r="BC127" s="125">
        <v>0</v>
      </c>
      <c r="BD127" s="125">
        <v>0</v>
      </c>
      <c r="BE127" s="125">
        <v>0</v>
      </c>
      <c r="BF127" s="125">
        <v>0</v>
      </c>
      <c r="BG127" s="125">
        <v>0</v>
      </c>
      <c r="BH127" s="125">
        <v>0</v>
      </c>
      <c r="BI127" s="125">
        <v>0</v>
      </c>
      <c r="BJ127" s="125">
        <v>0</v>
      </c>
      <c r="BK127" s="125">
        <v>0</v>
      </c>
      <c r="BL127" s="125">
        <v>0</v>
      </c>
      <c r="BM127" s="125">
        <v>0</v>
      </c>
      <c r="BN127" s="125">
        <v>0</v>
      </c>
      <c r="BO127" s="125">
        <v>0</v>
      </c>
      <c r="BP127" s="125">
        <v>0</v>
      </c>
      <c r="BQ127" s="125">
        <v>0</v>
      </c>
      <c r="BR127" s="125">
        <v>0</v>
      </c>
      <c r="BS127" s="125">
        <v>0</v>
      </c>
      <c r="BT127" s="125">
        <v>0</v>
      </c>
      <c r="BU127" s="125">
        <v>0</v>
      </c>
      <c r="BV127" s="125">
        <v>0</v>
      </c>
      <c r="BW127" s="125">
        <v>0</v>
      </c>
      <c r="BX127" s="125">
        <v>0</v>
      </c>
      <c r="BY127" s="125">
        <v>0</v>
      </c>
      <c r="BZ127" s="125">
        <v>0</v>
      </c>
      <c r="CA127" s="125">
        <v>0</v>
      </c>
      <c r="CB127" s="125">
        <v>0</v>
      </c>
      <c r="CC127" s="125">
        <v>0</v>
      </c>
      <c r="CD127" s="125">
        <v>0</v>
      </c>
      <c r="CE127" s="125">
        <v>0</v>
      </c>
      <c r="CF127" s="125">
        <v>0</v>
      </c>
      <c r="CG127" s="125">
        <v>160728.98870697562</v>
      </c>
      <c r="CH127" s="125">
        <v>104554.94664343203</v>
      </c>
      <c r="CI127" s="125">
        <v>73981.720283512914</v>
      </c>
      <c r="CJ127" s="125">
        <v>178536.66692694492</v>
      </c>
      <c r="CK127" s="125">
        <v>110210.870788192</v>
      </c>
      <c r="CL127" s="125">
        <v>76624.349583967371</v>
      </c>
      <c r="CM127" s="125">
        <v>186835.22037215935</v>
      </c>
      <c r="CN127" s="125">
        <v>114147.60644745162</v>
      </c>
      <c r="CO127" s="125">
        <v>79361.615782353896</v>
      </c>
      <c r="CP127" s="125">
        <v>193509.22222980548</v>
      </c>
      <c r="CQ127" s="125">
        <v>48847.280931914545</v>
      </c>
      <c r="CR127" s="125">
        <v>27089.8652037266</v>
      </c>
      <c r="CS127" s="125">
        <v>24972.220224221001</v>
      </c>
      <c r="CT127" s="125">
        <v>52062.085427947597</v>
      </c>
      <c r="CU127" s="125">
        <v>28715.273937258597</v>
      </c>
      <c r="CV127" s="125">
        <v>26093.143847347859</v>
      </c>
      <c r="CW127" s="125">
        <v>54808.417784606456</v>
      </c>
      <c r="CX127" s="125">
        <v>30004.211348983525</v>
      </c>
      <c r="CY127" s="125">
        <v>27272.57087408466</v>
      </c>
      <c r="CZ127" s="125">
        <v>57276.782223068178</v>
      </c>
      <c r="DA127" s="125">
        <v>6836.8017886282232</v>
      </c>
      <c r="DB127" s="125">
        <v>3880.2042354636396</v>
      </c>
      <c r="DC127" s="125">
        <v>2059.1949505862449</v>
      </c>
      <c r="DD127" s="125">
        <v>5939.3991860498845</v>
      </c>
      <c r="DE127" s="125">
        <v>4113.0188989837388</v>
      </c>
      <c r="DF127" s="125">
        <v>2151.6256693613786</v>
      </c>
      <c r="DG127" s="125">
        <v>6264.6445683451175</v>
      </c>
      <c r="DH127" s="125">
        <v>4297.639249310716</v>
      </c>
      <c r="DI127" s="125">
        <v>2248.8805452288334</v>
      </c>
      <c r="DJ127" s="125">
        <v>6546.5197945395494</v>
      </c>
      <c r="DK127" s="125">
        <v>54888.518629089223</v>
      </c>
      <c r="DL127" s="125">
        <v>35135.325146624979</v>
      </c>
      <c r="DM127" s="125">
        <v>24237.440342749254</v>
      </c>
      <c r="DN127" s="125">
        <v>59372.765489374229</v>
      </c>
      <c r="DO127" s="125">
        <v>37035.978728406248</v>
      </c>
      <c r="DP127" s="125">
        <v>25103.202449554974</v>
      </c>
      <c r="DQ127" s="125">
        <v>62139.181177961218</v>
      </c>
      <c r="DR127" s="125">
        <v>38358.905015921962</v>
      </c>
      <c r="DS127" s="125">
        <v>25999.968920128689</v>
      </c>
      <c r="DT127" s="125">
        <v>64358.873936050652</v>
      </c>
      <c r="DU127" s="125">
        <v>224128.11773544768</v>
      </c>
      <c r="DV127" s="125">
        <v>143454.24472837045</v>
      </c>
      <c r="DW127" s="125">
        <v>98970.098664758931</v>
      </c>
      <c r="DX127" s="125">
        <v>242424.34339312938</v>
      </c>
      <c r="DY127" s="125">
        <v>151214.43544602761</v>
      </c>
      <c r="DZ127" s="125">
        <v>102505.31360161198</v>
      </c>
      <c r="EA127" s="125">
        <v>253719.74904763958</v>
      </c>
      <c r="EB127" s="125">
        <v>156615.81968297134</v>
      </c>
      <c r="EC127" s="125">
        <v>106167.13039483943</v>
      </c>
      <c r="ED127" s="125">
        <v>262782.95007781079</v>
      </c>
      <c r="EE127" s="125">
        <v>73617.769661958999</v>
      </c>
      <c r="EF127" s="125">
        <v>46325.63682</v>
      </c>
      <c r="EG127" s="125">
        <v>35762.131240499999</v>
      </c>
      <c r="EH127" s="125">
        <v>82087.768060500006</v>
      </c>
      <c r="EI127" s="125">
        <v>48943.105568299994</v>
      </c>
      <c r="EJ127" s="125">
        <v>37038.865390757994</v>
      </c>
      <c r="EK127" s="125">
        <v>85981.970959057988</v>
      </c>
      <c r="EL127" s="125">
        <v>50690.41010891879</v>
      </c>
      <c r="EM127" s="125">
        <v>38361.304770825293</v>
      </c>
      <c r="EN127" s="125">
        <v>89051.714879744075</v>
      </c>
    </row>
    <row r="128" spans="2:144" outlineLevel="1" x14ac:dyDescent="0.25">
      <c r="B128" s="92"/>
      <c r="C128" s="104" t="s">
        <v>222</v>
      </c>
      <c r="D128" s="105" t="s">
        <v>245</v>
      </c>
      <c r="E128" s="128">
        <v>0</v>
      </c>
      <c r="F128" s="129">
        <v>0</v>
      </c>
      <c r="G128" s="129">
        <v>0</v>
      </c>
      <c r="H128" s="128">
        <v>0</v>
      </c>
      <c r="I128" s="129">
        <v>0</v>
      </c>
      <c r="J128" s="129">
        <v>0</v>
      </c>
      <c r="K128" s="128">
        <v>0</v>
      </c>
      <c r="L128" s="129">
        <v>0</v>
      </c>
      <c r="M128" s="129">
        <v>0</v>
      </c>
      <c r="N128" s="128">
        <v>0</v>
      </c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</row>
    <row r="129" spans="2:144" outlineLevel="1" x14ac:dyDescent="0.25">
      <c r="B129" s="92"/>
      <c r="C129" s="104" t="s">
        <v>223</v>
      </c>
      <c r="D129" s="105" t="s">
        <v>245</v>
      </c>
      <c r="E129" s="128">
        <v>0</v>
      </c>
      <c r="F129" s="129">
        <v>0</v>
      </c>
      <c r="G129" s="129">
        <v>0</v>
      </c>
      <c r="H129" s="128">
        <v>0</v>
      </c>
      <c r="I129" s="129">
        <v>0</v>
      </c>
      <c r="J129" s="129">
        <v>0</v>
      </c>
      <c r="K129" s="128">
        <v>0</v>
      </c>
      <c r="L129" s="129">
        <v>0</v>
      </c>
      <c r="M129" s="129">
        <v>0</v>
      </c>
      <c r="N129" s="128">
        <v>0</v>
      </c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</row>
    <row r="130" spans="2:144" outlineLevel="1" x14ac:dyDescent="0.25">
      <c r="B130" s="92"/>
      <c r="C130" s="104" t="s">
        <v>224</v>
      </c>
      <c r="D130" s="105" t="s">
        <v>245</v>
      </c>
      <c r="E130" s="125">
        <v>1571265.8125783084</v>
      </c>
      <c r="F130" s="125">
        <v>953414.89006487885</v>
      </c>
      <c r="G130" s="125">
        <v>761090.50953561219</v>
      </c>
      <c r="H130" s="125">
        <v>1714505.3996004909</v>
      </c>
      <c r="I130" s="125">
        <v>1006971.6837038141</v>
      </c>
      <c r="J130" s="125">
        <v>788492.44568985736</v>
      </c>
      <c r="K130" s="125">
        <v>1795464.1293936714</v>
      </c>
      <c r="L130" s="125">
        <v>1043201.7495653302</v>
      </c>
      <c r="M130" s="125">
        <v>816894.7897581656</v>
      </c>
      <c r="N130" s="125">
        <v>1860096.5393234957</v>
      </c>
      <c r="O130" s="125">
        <v>279559.49424235476</v>
      </c>
      <c r="P130" s="125">
        <v>136520.92207028921</v>
      </c>
      <c r="Q130" s="125">
        <v>141972.2858190859</v>
      </c>
      <c r="R130" s="125">
        <v>278493.2078893751</v>
      </c>
      <c r="S130" s="125">
        <v>144470.51911375931</v>
      </c>
      <c r="T130" s="125">
        <v>147031.06571123452</v>
      </c>
      <c r="U130" s="125">
        <v>291501.5848249938</v>
      </c>
      <c r="V130" s="125">
        <v>149618.3164664924</v>
      </c>
      <c r="W130" s="125">
        <v>152270.70669362467</v>
      </c>
      <c r="X130" s="125">
        <v>301889.0231601171</v>
      </c>
      <c r="Y130" s="125">
        <v>387326.85028652719</v>
      </c>
      <c r="Z130" s="125">
        <v>228248.94488479677</v>
      </c>
      <c r="AA130" s="125">
        <v>170925.70913952205</v>
      </c>
      <c r="AB130" s="125">
        <v>399174.65402431879</v>
      </c>
      <c r="AC130" s="125">
        <v>241539.85377931147</v>
      </c>
      <c r="AD130" s="125">
        <v>177016.16218433747</v>
      </c>
      <c r="AE130" s="125">
        <v>418556.01596364891</v>
      </c>
      <c r="AF130" s="125">
        <v>250146.44166653015</v>
      </c>
      <c r="AG130" s="125">
        <v>183324.36061464789</v>
      </c>
      <c r="AH130" s="125">
        <v>433470.80228117807</v>
      </c>
      <c r="AI130" s="125">
        <v>275642.89817791159</v>
      </c>
      <c r="AJ130" s="125">
        <v>190596.33898163802</v>
      </c>
      <c r="AK130" s="125">
        <v>158498.02576196016</v>
      </c>
      <c r="AL130" s="125">
        <v>349094.36474359815</v>
      </c>
      <c r="AM130" s="125">
        <v>200930.83756257221</v>
      </c>
      <c r="AN130" s="125">
        <v>164158.28804265679</v>
      </c>
      <c r="AO130" s="125">
        <v>365089.125605229</v>
      </c>
      <c r="AP130" s="125">
        <v>208106.45527400222</v>
      </c>
      <c r="AQ130" s="125">
        <v>170021.22232452192</v>
      </c>
      <c r="AR130" s="125">
        <v>378127.67759852414</v>
      </c>
      <c r="AS130" s="125">
        <v>59689.09241750068</v>
      </c>
      <c r="AT130" s="125">
        <v>37608.461350537094</v>
      </c>
      <c r="AU130" s="125">
        <v>29711.683108715693</v>
      </c>
      <c r="AV130" s="125">
        <v>67320.144459252784</v>
      </c>
      <c r="AW130" s="125">
        <v>39797.789881002973</v>
      </c>
      <c r="AX130" s="125">
        <v>30770.429209027003</v>
      </c>
      <c r="AY130" s="125">
        <v>70568.219090029976</v>
      </c>
      <c r="AZ130" s="125">
        <v>41215.9443047475</v>
      </c>
      <c r="BA130" s="125">
        <v>31867.028837910293</v>
      </c>
      <c r="BB130" s="125">
        <v>73082.973142657793</v>
      </c>
      <c r="BC130" s="125">
        <v>0</v>
      </c>
      <c r="BD130" s="125">
        <v>0</v>
      </c>
      <c r="BE130" s="125">
        <v>0</v>
      </c>
      <c r="BF130" s="125">
        <v>0</v>
      </c>
      <c r="BG130" s="125">
        <v>0</v>
      </c>
      <c r="BH130" s="125">
        <v>0</v>
      </c>
      <c r="BI130" s="125">
        <v>0</v>
      </c>
      <c r="BJ130" s="125">
        <v>0</v>
      </c>
      <c r="BK130" s="125">
        <v>0</v>
      </c>
      <c r="BL130" s="125">
        <v>0</v>
      </c>
      <c r="BM130" s="125">
        <v>0</v>
      </c>
      <c r="BN130" s="125">
        <v>0</v>
      </c>
      <c r="BO130" s="125">
        <v>0</v>
      </c>
      <c r="BP130" s="125">
        <v>0</v>
      </c>
      <c r="BQ130" s="125">
        <v>0</v>
      </c>
      <c r="BR130" s="125">
        <v>0</v>
      </c>
      <c r="BS130" s="125">
        <v>0</v>
      </c>
      <c r="BT130" s="125">
        <v>0</v>
      </c>
      <c r="BU130" s="125">
        <v>0</v>
      </c>
      <c r="BV130" s="125">
        <v>0</v>
      </c>
      <c r="BW130" s="125">
        <v>0</v>
      </c>
      <c r="BX130" s="125">
        <v>0</v>
      </c>
      <c r="BY130" s="125">
        <v>0</v>
      </c>
      <c r="BZ130" s="125">
        <v>0</v>
      </c>
      <c r="CA130" s="125">
        <v>0</v>
      </c>
      <c r="CB130" s="125">
        <v>0</v>
      </c>
      <c r="CC130" s="125">
        <v>0</v>
      </c>
      <c r="CD130" s="125">
        <v>0</v>
      </c>
      <c r="CE130" s="125">
        <v>0</v>
      </c>
      <c r="CF130" s="125">
        <v>0</v>
      </c>
      <c r="CG130" s="125">
        <v>160728.98870697562</v>
      </c>
      <c r="CH130" s="125">
        <v>104554.94664343203</v>
      </c>
      <c r="CI130" s="125">
        <v>73981.720283512914</v>
      </c>
      <c r="CJ130" s="125">
        <v>178536.66692694492</v>
      </c>
      <c r="CK130" s="125">
        <v>110210.870788192</v>
      </c>
      <c r="CL130" s="125">
        <v>76624.349583967371</v>
      </c>
      <c r="CM130" s="125">
        <v>186835.22037215935</v>
      </c>
      <c r="CN130" s="125">
        <v>114147.60644745162</v>
      </c>
      <c r="CO130" s="125">
        <v>79361.615782353896</v>
      </c>
      <c r="CP130" s="125">
        <v>193509.22222980548</v>
      </c>
      <c r="CQ130" s="125">
        <v>48847.280931914545</v>
      </c>
      <c r="CR130" s="125">
        <v>27089.8652037266</v>
      </c>
      <c r="CS130" s="125">
        <v>24972.220224221001</v>
      </c>
      <c r="CT130" s="125">
        <v>52062.085427947597</v>
      </c>
      <c r="CU130" s="125">
        <v>28715.273937258597</v>
      </c>
      <c r="CV130" s="125">
        <v>26093.143847347859</v>
      </c>
      <c r="CW130" s="125">
        <v>54808.417784606456</v>
      </c>
      <c r="CX130" s="125">
        <v>30004.211348983525</v>
      </c>
      <c r="CY130" s="125">
        <v>27272.57087408466</v>
      </c>
      <c r="CZ130" s="125">
        <v>57276.782223068178</v>
      </c>
      <c r="DA130" s="125">
        <v>6836.8017886282232</v>
      </c>
      <c r="DB130" s="125">
        <v>3880.2042354636396</v>
      </c>
      <c r="DC130" s="125">
        <v>2059.1949505862449</v>
      </c>
      <c r="DD130" s="125">
        <v>5939.3991860498845</v>
      </c>
      <c r="DE130" s="125">
        <v>4113.0188989837388</v>
      </c>
      <c r="DF130" s="125">
        <v>2151.6256693613786</v>
      </c>
      <c r="DG130" s="125">
        <v>6264.6445683451175</v>
      </c>
      <c r="DH130" s="125">
        <v>4297.639249310716</v>
      </c>
      <c r="DI130" s="125">
        <v>2248.8805452288334</v>
      </c>
      <c r="DJ130" s="125">
        <v>6546.5197945395494</v>
      </c>
      <c r="DK130" s="125">
        <v>54888.518629089223</v>
      </c>
      <c r="DL130" s="125">
        <v>35135.325146624979</v>
      </c>
      <c r="DM130" s="125">
        <v>24237.440342749254</v>
      </c>
      <c r="DN130" s="125">
        <v>59372.765489374229</v>
      </c>
      <c r="DO130" s="125">
        <v>37035.978728406248</v>
      </c>
      <c r="DP130" s="125">
        <v>25103.202449554974</v>
      </c>
      <c r="DQ130" s="125">
        <v>62139.181177961218</v>
      </c>
      <c r="DR130" s="125">
        <v>38358.905015921962</v>
      </c>
      <c r="DS130" s="125">
        <v>25999.968920128689</v>
      </c>
      <c r="DT130" s="125">
        <v>64358.873936050652</v>
      </c>
      <c r="DU130" s="125">
        <v>224128.11773544768</v>
      </c>
      <c r="DV130" s="125">
        <v>143454.24472837045</v>
      </c>
      <c r="DW130" s="125">
        <v>98970.098664758931</v>
      </c>
      <c r="DX130" s="125">
        <v>242424.34339312938</v>
      </c>
      <c r="DY130" s="125">
        <v>151214.43544602761</v>
      </c>
      <c r="DZ130" s="125">
        <v>102505.31360161198</v>
      </c>
      <c r="EA130" s="125">
        <v>253719.74904763958</v>
      </c>
      <c r="EB130" s="125">
        <v>156615.81968297134</v>
      </c>
      <c r="EC130" s="125">
        <v>106167.13039483943</v>
      </c>
      <c r="ED130" s="125">
        <v>262782.95007781079</v>
      </c>
      <c r="EE130" s="125">
        <v>73617.769661958999</v>
      </c>
      <c r="EF130" s="125">
        <v>46325.63682</v>
      </c>
      <c r="EG130" s="125">
        <v>35762.131240499999</v>
      </c>
      <c r="EH130" s="125">
        <v>82087.768060500006</v>
      </c>
      <c r="EI130" s="125">
        <v>48943.105568299994</v>
      </c>
      <c r="EJ130" s="125">
        <v>37038.865390757994</v>
      </c>
      <c r="EK130" s="125">
        <v>85981.970959057988</v>
      </c>
      <c r="EL130" s="125">
        <v>50690.41010891879</v>
      </c>
      <c r="EM130" s="125">
        <v>38361.304770825293</v>
      </c>
      <c r="EN130" s="125">
        <v>89051.714879744075</v>
      </c>
    </row>
    <row r="131" spans="2:144" outlineLevel="1" x14ac:dyDescent="0.25">
      <c r="B131" s="92"/>
      <c r="C131" s="121" t="s">
        <v>225</v>
      </c>
      <c r="D131" s="105" t="s">
        <v>245</v>
      </c>
      <c r="E131" s="111">
        <v>1275273.175845444</v>
      </c>
      <c r="F131" s="120">
        <v>835982.39684275712</v>
      </c>
      <c r="G131" s="120">
        <v>668722.39316998178</v>
      </c>
      <c r="H131" s="120">
        <v>1504704.7900127389</v>
      </c>
      <c r="I131" s="120">
        <v>882880.67962489917</v>
      </c>
      <c r="J131" s="120">
        <v>692770.98418036581</v>
      </c>
      <c r="K131" s="120">
        <v>1575651.663805265</v>
      </c>
      <c r="L131" s="120">
        <v>914625.14524313097</v>
      </c>
      <c r="M131" s="120">
        <v>717695.29263937532</v>
      </c>
      <c r="N131" s="120">
        <v>1632320.4378825063</v>
      </c>
      <c r="O131" s="111">
        <v>246264.47217383824</v>
      </c>
      <c r="P131" s="120">
        <v>117305.80200490273</v>
      </c>
      <c r="Q131" s="120">
        <v>118232.10957741542</v>
      </c>
      <c r="R131" s="120">
        <v>235537.91158231813</v>
      </c>
      <c r="S131" s="120">
        <v>124136.50489394371</v>
      </c>
      <c r="T131" s="120">
        <v>122444.97559620099</v>
      </c>
      <c r="U131" s="120">
        <v>246581.48049014469</v>
      </c>
      <c r="V131" s="120">
        <v>128559.75729997539</v>
      </c>
      <c r="W131" s="120">
        <v>126808.45966072952</v>
      </c>
      <c r="X131" s="120">
        <v>255368.21696070491</v>
      </c>
      <c r="Y131" s="111">
        <v>350451.75817804498</v>
      </c>
      <c r="Z131" s="120">
        <v>197272.73143942608</v>
      </c>
      <c r="AA131" s="120">
        <v>151132.50364564476</v>
      </c>
      <c r="AB131" s="120">
        <v>348405.23508507083</v>
      </c>
      <c r="AC131" s="120">
        <v>208759.89911179731</v>
      </c>
      <c r="AD131" s="120">
        <v>156517.68192943261</v>
      </c>
      <c r="AE131" s="120">
        <v>365277.58104122989</v>
      </c>
      <c r="AF131" s="120">
        <v>216198.46625059418</v>
      </c>
      <c r="AG131" s="120">
        <v>162095.39067240542</v>
      </c>
      <c r="AH131" s="120">
        <v>378293.85692299961</v>
      </c>
      <c r="AI131" s="111">
        <v>147882.63252503221</v>
      </c>
      <c r="AJ131" s="120">
        <v>153539.63526609589</v>
      </c>
      <c r="AK131" s="120">
        <v>133004.90099208106</v>
      </c>
      <c r="AL131" s="120">
        <v>286544.53625817696</v>
      </c>
      <c r="AM131" s="120">
        <v>161864.84839061182</v>
      </c>
      <c r="AN131" s="120">
        <v>137754.75589162362</v>
      </c>
      <c r="AO131" s="120">
        <v>299619.60428223544</v>
      </c>
      <c r="AP131" s="120">
        <v>167645.34623285025</v>
      </c>
      <c r="AQ131" s="120">
        <v>142674.68464110652</v>
      </c>
      <c r="AR131" s="120">
        <v>310320.03087395674</v>
      </c>
      <c r="AS131" s="111">
        <v>0</v>
      </c>
      <c r="AT131" s="120">
        <v>23598.683372870575</v>
      </c>
      <c r="AU131" s="120">
        <v>19689.632361169086</v>
      </c>
      <c r="AV131" s="120">
        <v>43288.315734039657</v>
      </c>
      <c r="AW131" s="120">
        <v>24972.450576694733</v>
      </c>
      <c r="AX131" s="120">
        <v>20391.252710399185</v>
      </c>
      <c r="AY131" s="120">
        <v>45363.703287093915</v>
      </c>
      <c r="AZ131" s="120">
        <v>25862.318867445876</v>
      </c>
      <c r="BA131" s="120">
        <v>21117.958210760851</v>
      </c>
      <c r="BB131" s="120">
        <v>46980.277078206724</v>
      </c>
      <c r="BC131" s="111">
        <v>0</v>
      </c>
      <c r="BD131" s="120">
        <v>0</v>
      </c>
      <c r="BE131" s="120">
        <v>0</v>
      </c>
      <c r="BF131" s="120">
        <v>0</v>
      </c>
      <c r="BG131" s="120">
        <v>0</v>
      </c>
      <c r="BH131" s="120">
        <v>0</v>
      </c>
      <c r="BI131" s="120">
        <v>0</v>
      </c>
      <c r="BJ131" s="120">
        <v>0</v>
      </c>
      <c r="BK131" s="120">
        <v>0</v>
      </c>
      <c r="BL131" s="120">
        <v>0</v>
      </c>
      <c r="BM131" s="111">
        <v>0</v>
      </c>
      <c r="BN131" s="120">
        <v>0</v>
      </c>
      <c r="BO131" s="120">
        <v>0</v>
      </c>
      <c r="BP131" s="120">
        <v>0</v>
      </c>
      <c r="BQ131" s="120">
        <v>0</v>
      </c>
      <c r="BR131" s="120">
        <v>0</v>
      </c>
      <c r="BS131" s="120">
        <v>0</v>
      </c>
      <c r="BT131" s="120">
        <v>0</v>
      </c>
      <c r="BU131" s="120">
        <v>0</v>
      </c>
      <c r="BV131" s="120">
        <v>0</v>
      </c>
      <c r="BW131" s="111">
        <v>0</v>
      </c>
      <c r="BX131" s="120">
        <v>0</v>
      </c>
      <c r="BY131" s="120">
        <v>0</v>
      </c>
      <c r="BZ131" s="120">
        <v>0</v>
      </c>
      <c r="CA131" s="120">
        <v>0</v>
      </c>
      <c r="CB131" s="120">
        <v>0</v>
      </c>
      <c r="CC131" s="120">
        <v>0</v>
      </c>
      <c r="CD131" s="120">
        <v>0</v>
      </c>
      <c r="CE131" s="120">
        <v>0</v>
      </c>
      <c r="CF131" s="120">
        <v>0</v>
      </c>
      <c r="CG131" s="111">
        <v>150668.92589959674</v>
      </c>
      <c r="CH131" s="120">
        <v>97769.765010028685</v>
      </c>
      <c r="CI131" s="120">
        <v>67081.889930597565</v>
      </c>
      <c r="CJ131" s="120">
        <v>164851.65494062623</v>
      </c>
      <c r="CK131" s="120">
        <v>103058.64317696587</v>
      </c>
      <c r="CL131" s="120">
        <v>69478.057080822153</v>
      </c>
      <c r="CM131" s="120">
        <v>172536.700257788</v>
      </c>
      <c r="CN131" s="120">
        <v>106739.90104824604</v>
      </c>
      <c r="CO131" s="120">
        <v>71960.034914363161</v>
      </c>
      <c r="CP131" s="120">
        <v>178699.93596260919</v>
      </c>
      <c r="CQ131" s="111">
        <v>48847.280931914545</v>
      </c>
      <c r="CR131" s="120">
        <v>21848.923510908728</v>
      </c>
      <c r="CS131" s="120">
        <v>19132.261216354233</v>
      </c>
      <c r="CT131" s="120">
        <v>40981.18472726296</v>
      </c>
      <c r="CU131" s="120">
        <v>23159.87248853665</v>
      </c>
      <c r="CV131" s="120">
        <v>19991.047634569648</v>
      </c>
      <c r="CW131" s="120">
        <v>43150.920123106298</v>
      </c>
      <c r="CX131" s="120">
        <v>24199.445580072468</v>
      </c>
      <c r="CY131" s="120">
        <v>20894.655954476668</v>
      </c>
      <c r="CZ131" s="120">
        <v>45094.101534549132</v>
      </c>
      <c r="DA131" s="111">
        <v>6836.8017886282232</v>
      </c>
      <c r="DB131" s="120">
        <v>3015.5815311722322</v>
      </c>
      <c r="DC131" s="120">
        <v>1479.4251987114919</v>
      </c>
      <c r="DD131" s="120">
        <v>4495.0067298837239</v>
      </c>
      <c r="DE131" s="120">
        <v>3196.5182955519554</v>
      </c>
      <c r="DF131" s="120">
        <v>1545.8318953926475</v>
      </c>
      <c r="DG131" s="120">
        <v>4742.3501909446031</v>
      </c>
      <c r="DH131" s="120">
        <v>3339.9998457333099</v>
      </c>
      <c r="DI131" s="120">
        <v>1615.7044997397534</v>
      </c>
      <c r="DJ131" s="120">
        <v>4955.7043454730629</v>
      </c>
      <c r="DK131" s="111">
        <v>49318.72813503541</v>
      </c>
      <c r="DL131" s="120">
        <v>34463.105940108871</v>
      </c>
      <c r="DM131" s="120">
        <v>24237.440342749254</v>
      </c>
      <c r="DN131" s="120">
        <v>58700.546282858122</v>
      </c>
      <c r="DO131" s="120">
        <v>36327.395667641598</v>
      </c>
      <c r="DP131" s="120">
        <v>25103.202449554974</v>
      </c>
      <c r="DQ131" s="120">
        <v>61430.598117196569</v>
      </c>
      <c r="DR131" s="120">
        <v>37625.011346658262</v>
      </c>
      <c r="DS131" s="120">
        <v>25999.968920128689</v>
      </c>
      <c r="DT131" s="120">
        <v>63624.980266786952</v>
      </c>
      <c r="DU131" s="111">
        <v>201384.80655139461</v>
      </c>
      <c r="DV131" s="120">
        <v>140842.53194724326</v>
      </c>
      <c r="DW131" s="120">
        <v>98970.098664758931</v>
      </c>
      <c r="DX131" s="120">
        <v>239812.63061200219</v>
      </c>
      <c r="DY131" s="120">
        <v>148461.44145485558</v>
      </c>
      <c r="DZ131" s="120">
        <v>102505.31360161198</v>
      </c>
      <c r="EA131" s="120">
        <v>250966.75505646755</v>
      </c>
      <c r="EB131" s="120">
        <v>153764.48866263637</v>
      </c>
      <c r="EC131" s="120">
        <v>106167.13039483943</v>
      </c>
      <c r="ED131" s="120">
        <v>259931.61905747582</v>
      </c>
      <c r="EE131" s="111">
        <v>73617.769661958999</v>
      </c>
      <c r="EF131" s="120">
        <v>46325.63682</v>
      </c>
      <c r="EG131" s="120">
        <v>35762.131240499999</v>
      </c>
      <c r="EH131" s="120">
        <v>82087.768060500006</v>
      </c>
      <c r="EI131" s="120">
        <v>48943.105568299994</v>
      </c>
      <c r="EJ131" s="120">
        <v>37038.865390757994</v>
      </c>
      <c r="EK131" s="120">
        <v>85981.970959057988</v>
      </c>
      <c r="EL131" s="120">
        <v>50690.41010891879</v>
      </c>
      <c r="EM131" s="120">
        <v>38361.304770825293</v>
      </c>
      <c r="EN131" s="120">
        <v>89051.714879744075</v>
      </c>
    </row>
    <row r="132" spans="2:144" outlineLevel="1" x14ac:dyDescent="0.25">
      <c r="B132" s="92"/>
      <c r="C132" s="121" t="s">
        <v>226</v>
      </c>
      <c r="D132" s="105" t="s">
        <v>245</v>
      </c>
      <c r="E132" s="101">
        <v>0</v>
      </c>
      <c r="F132" s="120">
        <v>117432.49322212175</v>
      </c>
      <c r="G132" s="120">
        <v>92368.116365630369</v>
      </c>
      <c r="H132" s="120">
        <v>209800.60958775211</v>
      </c>
      <c r="I132" s="120">
        <v>124091.00407891489</v>
      </c>
      <c r="J132" s="120">
        <v>95721.461509491535</v>
      </c>
      <c r="K132" s="120">
        <v>219812.46558840643</v>
      </c>
      <c r="L132" s="120">
        <v>128576.60432219926</v>
      </c>
      <c r="M132" s="120">
        <v>99199.49711879027</v>
      </c>
      <c r="N132" s="120">
        <v>227776.10144098953</v>
      </c>
      <c r="O132" s="101"/>
      <c r="P132" s="120">
        <v>19215.120065386469</v>
      </c>
      <c r="Q132" s="120">
        <v>23740.176241670481</v>
      </c>
      <c r="R132" s="120">
        <v>42955.296307056953</v>
      </c>
      <c r="S132" s="120">
        <v>20334.014219815585</v>
      </c>
      <c r="T132" s="120">
        <v>24586.090115033512</v>
      </c>
      <c r="U132" s="120">
        <v>44920.104334849093</v>
      </c>
      <c r="V132" s="120">
        <v>21058.559166516996</v>
      </c>
      <c r="W132" s="120">
        <v>25462.247032895153</v>
      </c>
      <c r="X132" s="120">
        <v>46520.806199412153</v>
      </c>
      <c r="Y132" s="101"/>
      <c r="Z132" s="120">
        <v>30976.213445370697</v>
      </c>
      <c r="AA132" s="120">
        <v>19793.205493877296</v>
      </c>
      <c r="AB132" s="120">
        <v>50769.418939247989</v>
      </c>
      <c r="AC132" s="120">
        <v>32779.954667514176</v>
      </c>
      <c r="AD132" s="120">
        <v>20498.480254904855</v>
      </c>
      <c r="AE132" s="120">
        <v>53278.43492241903</v>
      </c>
      <c r="AF132" s="120">
        <v>33947.97541593598</v>
      </c>
      <c r="AG132" s="120">
        <v>21228.96994224246</v>
      </c>
      <c r="AH132" s="120">
        <v>55176.94535817844</v>
      </c>
      <c r="AI132" s="101"/>
      <c r="AJ132" s="120">
        <v>37056.70371554212</v>
      </c>
      <c r="AK132" s="120">
        <v>25493.124769879094</v>
      </c>
      <c r="AL132" s="120">
        <v>62549.828485421211</v>
      </c>
      <c r="AM132" s="120">
        <v>39065.989171960377</v>
      </c>
      <c r="AN132" s="120">
        <v>26403.532151033185</v>
      </c>
      <c r="AO132" s="120">
        <v>65469.521322993562</v>
      </c>
      <c r="AP132" s="120">
        <v>40461.109041151962</v>
      </c>
      <c r="AQ132" s="120">
        <v>27346.537683415416</v>
      </c>
      <c r="AR132" s="120">
        <v>67807.64672456737</v>
      </c>
      <c r="AS132" s="101"/>
      <c r="AT132" s="120">
        <v>14009.777977666519</v>
      </c>
      <c r="AU132" s="120">
        <v>10022.050747546607</v>
      </c>
      <c r="AV132" s="120">
        <v>24031.828725213127</v>
      </c>
      <c r="AW132" s="120">
        <v>14825.33930430824</v>
      </c>
      <c r="AX132" s="120">
        <v>10379.176498627818</v>
      </c>
      <c r="AY132" s="120">
        <v>25204.515802936057</v>
      </c>
      <c r="AZ132" s="120">
        <v>15353.625437301624</v>
      </c>
      <c r="BA132" s="120">
        <v>10749.070627149444</v>
      </c>
      <c r="BB132" s="120">
        <v>26102.696064451069</v>
      </c>
      <c r="BC132" s="101"/>
      <c r="BD132" s="120">
        <v>0</v>
      </c>
      <c r="BE132" s="120">
        <v>0</v>
      </c>
      <c r="BF132" s="120">
        <v>0</v>
      </c>
      <c r="BG132" s="120">
        <v>0</v>
      </c>
      <c r="BH132" s="120">
        <v>0</v>
      </c>
      <c r="BI132" s="120">
        <v>0</v>
      </c>
      <c r="BJ132" s="120">
        <v>0</v>
      </c>
      <c r="BK132" s="120">
        <v>0</v>
      </c>
      <c r="BL132" s="120">
        <v>0</v>
      </c>
      <c r="BM132" s="101"/>
      <c r="BN132" s="120">
        <v>0</v>
      </c>
      <c r="BO132" s="120">
        <v>0</v>
      </c>
      <c r="BP132" s="120">
        <v>0</v>
      </c>
      <c r="BQ132" s="120">
        <v>0</v>
      </c>
      <c r="BR132" s="120">
        <v>0</v>
      </c>
      <c r="BS132" s="120">
        <v>0</v>
      </c>
      <c r="BT132" s="120">
        <v>0</v>
      </c>
      <c r="BU132" s="120">
        <v>0</v>
      </c>
      <c r="BV132" s="120">
        <v>0</v>
      </c>
      <c r="BW132" s="101"/>
      <c r="BX132" s="120">
        <v>0</v>
      </c>
      <c r="BY132" s="120">
        <v>0</v>
      </c>
      <c r="BZ132" s="120">
        <v>0</v>
      </c>
      <c r="CA132" s="120">
        <v>0</v>
      </c>
      <c r="CB132" s="120">
        <v>0</v>
      </c>
      <c r="CC132" s="120">
        <v>0</v>
      </c>
      <c r="CD132" s="120">
        <v>0</v>
      </c>
      <c r="CE132" s="120">
        <v>0</v>
      </c>
      <c r="CF132" s="120">
        <v>0</v>
      </c>
      <c r="CG132" s="101"/>
      <c r="CH132" s="120">
        <v>6785.1816334033456</v>
      </c>
      <c r="CI132" s="120">
        <v>6899.8303529153527</v>
      </c>
      <c r="CJ132" s="120">
        <v>13685.011986318699</v>
      </c>
      <c r="CK132" s="120">
        <v>7152.2276112261334</v>
      </c>
      <c r="CL132" s="120">
        <v>7146.2925031452178</v>
      </c>
      <c r="CM132" s="120">
        <v>14298.520114371351</v>
      </c>
      <c r="CN132" s="120">
        <v>7407.7053992055726</v>
      </c>
      <c r="CO132" s="120">
        <v>7401.5808679907368</v>
      </c>
      <c r="CP132" s="120">
        <v>14809.286267196308</v>
      </c>
      <c r="CQ132" s="101"/>
      <c r="CR132" s="120">
        <v>5240.9416928178716</v>
      </c>
      <c r="CS132" s="120">
        <v>5839.959007866767</v>
      </c>
      <c r="CT132" s="120">
        <v>11080.900700684639</v>
      </c>
      <c r="CU132" s="120">
        <v>5555.4014487219465</v>
      </c>
      <c r="CV132" s="120">
        <v>6102.0962127782122</v>
      </c>
      <c r="CW132" s="120">
        <v>11657.497661500158</v>
      </c>
      <c r="CX132" s="120">
        <v>5804.7657689110565</v>
      </c>
      <c r="CY132" s="120">
        <v>6377.9149196079907</v>
      </c>
      <c r="CZ132" s="120">
        <v>12182.680688519047</v>
      </c>
      <c r="DA132" s="101"/>
      <c r="DB132" s="120">
        <v>864.62270429140744</v>
      </c>
      <c r="DC132" s="120">
        <v>579.76975187475307</v>
      </c>
      <c r="DD132" s="120">
        <v>1444.3924561661606</v>
      </c>
      <c r="DE132" s="120">
        <v>916.50060343178347</v>
      </c>
      <c r="DF132" s="120">
        <v>605.7937739687311</v>
      </c>
      <c r="DG132" s="120">
        <v>1522.2943774005146</v>
      </c>
      <c r="DH132" s="120">
        <v>957.63940357740637</v>
      </c>
      <c r="DI132" s="120">
        <v>633.17604548908002</v>
      </c>
      <c r="DJ132" s="120">
        <v>1590.8154490664865</v>
      </c>
      <c r="DK132" s="101"/>
      <c r="DL132" s="120">
        <v>672.21920651610424</v>
      </c>
      <c r="DM132" s="120">
        <v>0</v>
      </c>
      <c r="DN132" s="120">
        <v>672.21920651610424</v>
      </c>
      <c r="DO132" s="120">
        <v>708.58306076464612</v>
      </c>
      <c r="DP132" s="120">
        <v>0</v>
      </c>
      <c r="DQ132" s="120">
        <v>708.58306076464612</v>
      </c>
      <c r="DR132" s="120">
        <v>733.8936692636978</v>
      </c>
      <c r="DS132" s="120">
        <v>0</v>
      </c>
      <c r="DT132" s="120">
        <v>733.8936692636978</v>
      </c>
      <c r="DU132" s="101"/>
      <c r="DV132" s="120">
        <v>2611.7127811271971</v>
      </c>
      <c r="DW132" s="120">
        <v>0</v>
      </c>
      <c r="DX132" s="120">
        <v>2611.7127811271971</v>
      </c>
      <c r="DY132" s="120">
        <v>2752.9939911720157</v>
      </c>
      <c r="DZ132" s="120">
        <v>0</v>
      </c>
      <c r="EA132" s="120">
        <v>2752.9939911720157</v>
      </c>
      <c r="EB132" s="120">
        <v>2851.3310203349815</v>
      </c>
      <c r="EC132" s="120">
        <v>0</v>
      </c>
      <c r="ED132" s="120">
        <v>2851.3310203349815</v>
      </c>
      <c r="EE132" s="101"/>
      <c r="EF132" s="120">
        <v>0</v>
      </c>
      <c r="EG132" s="120">
        <v>0</v>
      </c>
      <c r="EH132" s="120">
        <v>0</v>
      </c>
      <c r="EI132" s="120">
        <v>0</v>
      </c>
      <c r="EJ132" s="120">
        <v>0</v>
      </c>
      <c r="EK132" s="120">
        <v>0</v>
      </c>
      <c r="EL132" s="120">
        <v>0</v>
      </c>
      <c r="EM132" s="120">
        <v>0</v>
      </c>
      <c r="EN132" s="120">
        <v>0</v>
      </c>
    </row>
    <row r="133" spans="2:144" outlineLevel="1" x14ac:dyDescent="0.25">
      <c r="B133" s="92"/>
      <c r="C133" s="121" t="s">
        <v>227</v>
      </c>
      <c r="D133" s="105" t="s">
        <v>245</v>
      </c>
      <c r="E133" s="111">
        <v>295992.63673286448</v>
      </c>
      <c r="F133" s="120">
        <v>0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11">
        <v>33295.022068516519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11">
        <v>36875.092108482197</v>
      </c>
      <c r="Z133" s="120">
        <v>0</v>
      </c>
      <c r="AA133" s="120">
        <v>0</v>
      </c>
      <c r="AB133" s="120">
        <v>0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11">
        <v>127760.26565287936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0">
        <v>0</v>
      </c>
      <c r="AR133" s="120">
        <v>0</v>
      </c>
      <c r="AS133" s="111">
        <v>59689.09241750068</v>
      </c>
      <c r="AT133" s="120">
        <v>0</v>
      </c>
      <c r="AU133" s="120">
        <v>0</v>
      </c>
      <c r="AV133" s="120">
        <v>0</v>
      </c>
      <c r="AW133" s="120">
        <v>0</v>
      </c>
      <c r="AX133" s="120">
        <v>0</v>
      </c>
      <c r="AY133" s="120">
        <v>0</v>
      </c>
      <c r="AZ133" s="120">
        <v>0</v>
      </c>
      <c r="BA133" s="120">
        <v>0</v>
      </c>
      <c r="BB133" s="120">
        <v>0</v>
      </c>
      <c r="BC133" s="111">
        <v>0</v>
      </c>
      <c r="BD133" s="120">
        <v>0</v>
      </c>
      <c r="BE133" s="120">
        <v>0</v>
      </c>
      <c r="BF133" s="120">
        <v>0</v>
      </c>
      <c r="BG133" s="120">
        <v>0</v>
      </c>
      <c r="BH133" s="120">
        <v>0</v>
      </c>
      <c r="BI133" s="120">
        <v>0</v>
      </c>
      <c r="BJ133" s="120">
        <v>0</v>
      </c>
      <c r="BK133" s="120">
        <v>0</v>
      </c>
      <c r="BL133" s="120">
        <v>0</v>
      </c>
      <c r="BM133" s="111">
        <v>0</v>
      </c>
      <c r="BN133" s="120">
        <v>0</v>
      </c>
      <c r="BO133" s="120">
        <v>0</v>
      </c>
      <c r="BP133" s="120">
        <v>0</v>
      </c>
      <c r="BQ133" s="120">
        <v>0</v>
      </c>
      <c r="BR133" s="120">
        <v>0</v>
      </c>
      <c r="BS133" s="120">
        <v>0</v>
      </c>
      <c r="BT133" s="120">
        <v>0</v>
      </c>
      <c r="BU133" s="120">
        <v>0</v>
      </c>
      <c r="BV133" s="120">
        <v>0</v>
      </c>
      <c r="BW133" s="111">
        <v>0</v>
      </c>
      <c r="BX133" s="120">
        <v>0</v>
      </c>
      <c r="BY133" s="120">
        <v>0</v>
      </c>
      <c r="BZ133" s="120">
        <v>0</v>
      </c>
      <c r="CA133" s="120">
        <v>0</v>
      </c>
      <c r="CB133" s="120">
        <v>0</v>
      </c>
      <c r="CC133" s="120">
        <v>0</v>
      </c>
      <c r="CD133" s="120">
        <v>0</v>
      </c>
      <c r="CE133" s="120">
        <v>0</v>
      </c>
      <c r="CF133" s="120">
        <v>0</v>
      </c>
      <c r="CG133" s="111">
        <v>10060.062807378881</v>
      </c>
      <c r="CH133" s="120">
        <v>0</v>
      </c>
      <c r="CI133" s="120">
        <v>0</v>
      </c>
      <c r="CJ133" s="120">
        <v>0</v>
      </c>
      <c r="CK133" s="120">
        <v>0</v>
      </c>
      <c r="CL133" s="120">
        <v>0</v>
      </c>
      <c r="CM133" s="120">
        <v>0</v>
      </c>
      <c r="CN133" s="120">
        <v>0</v>
      </c>
      <c r="CO133" s="120">
        <v>0</v>
      </c>
      <c r="CP133" s="120">
        <v>0</v>
      </c>
      <c r="CQ133" s="111">
        <v>0</v>
      </c>
      <c r="CR133" s="120">
        <v>0</v>
      </c>
      <c r="CS133" s="120">
        <v>0</v>
      </c>
      <c r="CT133" s="120">
        <v>0</v>
      </c>
      <c r="CU133" s="120">
        <v>0</v>
      </c>
      <c r="CV133" s="120">
        <v>0</v>
      </c>
      <c r="CW133" s="120">
        <v>0</v>
      </c>
      <c r="CX133" s="120">
        <v>0</v>
      </c>
      <c r="CY133" s="120">
        <v>0</v>
      </c>
      <c r="CZ133" s="120">
        <v>0</v>
      </c>
      <c r="DA133" s="111">
        <v>0</v>
      </c>
      <c r="DB133" s="120">
        <v>0</v>
      </c>
      <c r="DC133" s="120">
        <v>0</v>
      </c>
      <c r="DD133" s="120">
        <v>0</v>
      </c>
      <c r="DE133" s="120">
        <v>0</v>
      </c>
      <c r="DF133" s="120">
        <v>0</v>
      </c>
      <c r="DG133" s="120">
        <v>0</v>
      </c>
      <c r="DH133" s="120">
        <v>0</v>
      </c>
      <c r="DI133" s="120">
        <v>0</v>
      </c>
      <c r="DJ133" s="120">
        <v>0</v>
      </c>
      <c r="DK133" s="111">
        <v>5569.7904940538128</v>
      </c>
      <c r="DL133" s="120">
        <v>0</v>
      </c>
      <c r="DM133" s="120">
        <v>0</v>
      </c>
      <c r="DN133" s="120">
        <v>0</v>
      </c>
      <c r="DO133" s="120">
        <v>0</v>
      </c>
      <c r="DP133" s="120">
        <v>0</v>
      </c>
      <c r="DQ133" s="120">
        <v>0</v>
      </c>
      <c r="DR133" s="120">
        <v>0</v>
      </c>
      <c r="DS133" s="120">
        <v>0</v>
      </c>
      <c r="DT133" s="120">
        <v>0</v>
      </c>
      <c r="DU133" s="111">
        <v>22743.311184053073</v>
      </c>
      <c r="DV133" s="120">
        <v>0</v>
      </c>
      <c r="DW133" s="120">
        <v>0</v>
      </c>
      <c r="DX133" s="120">
        <v>0</v>
      </c>
      <c r="DY133" s="120">
        <v>0</v>
      </c>
      <c r="DZ133" s="120">
        <v>0</v>
      </c>
      <c r="EA133" s="120">
        <v>0</v>
      </c>
      <c r="EB133" s="120">
        <v>0</v>
      </c>
      <c r="EC133" s="120">
        <v>0</v>
      </c>
      <c r="ED133" s="120">
        <v>0</v>
      </c>
      <c r="EE133" s="111">
        <v>0</v>
      </c>
      <c r="EF133" s="120">
        <v>0</v>
      </c>
      <c r="EG133" s="120">
        <v>0</v>
      </c>
      <c r="EH133" s="120">
        <v>0</v>
      </c>
      <c r="EI133" s="120">
        <v>0</v>
      </c>
      <c r="EJ133" s="120">
        <v>0</v>
      </c>
      <c r="EK133" s="120">
        <v>0</v>
      </c>
      <c r="EL133" s="120">
        <v>0</v>
      </c>
      <c r="EM133" s="120">
        <v>0</v>
      </c>
      <c r="EN133" s="120">
        <v>0</v>
      </c>
    </row>
    <row r="134" spans="2:144" outlineLevel="1" x14ac:dyDescent="0.25">
      <c r="B134" s="103"/>
      <c r="C134" s="104"/>
      <c r="D134" s="105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</row>
    <row r="135" spans="2:144" ht="33" customHeight="1" outlineLevel="1" x14ac:dyDescent="0.25">
      <c r="B135" s="108" t="s">
        <v>256</v>
      </c>
      <c r="C135" s="104" t="s">
        <v>257</v>
      </c>
      <c r="D135" s="105" t="s">
        <v>245</v>
      </c>
      <c r="E135" s="131">
        <v>24123168.065219995</v>
      </c>
      <c r="F135" s="131">
        <v>14793686.424246358</v>
      </c>
      <c r="G135" s="131">
        <v>13136251.41770716</v>
      </c>
      <c r="H135" s="131">
        <v>27929937.841953516</v>
      </c>
      <c r="I135" s="131">
        <v>15610891.5909697</v>
      </c>
      <c r="J135" s="131">
        <v>13611055.029319163</v>
      </c>
      <c r="K135" s="131">
        <v>29221946.620288864</v>
      </c>
      <c r="L135" s="131">
        <v>16174320.749148713</v>
      </c>
      <c r="M135" s="131">
        <v>14102140.548903953</v>
      </c>
      <c r="N135" s="131">
        <v>30276461.298052661</v>
      </c>
      <c r="O135" s="131">
        <v>4124149.07895</v>
      </c>
      <c r="P135" s="131">
        <v>2246125.3706472786</v>
      </c>
      <c r="Q135" s="131">
        <v>2320001.2080681617</v>
      </c>
      <c r="R135" s="131">
        <v>4566126.5787154399</v>
      </c>
      <c r="S135" s="131">
        <v>2371127.4971844726</v>
      </c>
      <c r="T135" s="131">
        <v>2404919.4544883478</v>
      </c>
      <c r="U135" s="131">
        <v>4776046.9516728194</v>
      </c>
      <c r="V135" s="131">
        <v>2457206.8137764069</v>
      </c>
      <c r="W135" s="131">
        <v>2492038.6124049518</v>
      </c>
      <c r="X135" s="131">
        <v>4949245.4261813583</v>
      </c>
      <c r="Y135" s="131">
        <v>7083013.725159999</v>
      </c>
      <c r="Z135" s="131">
        <v>4354190.2921687234</v>
      </c>
      <c r="AA135" s="131">
        <v>3596301.3278256133</v>
      </c>
      <c r="AB135" s="131">
        <v>7950491.6199943367</v>
      </c>
      <c r="AC135" s="131">
        <v>4595249.6437618192</v>
      </c>
      <c r="AD135" s="131">
        <v>3725628.3546337155</v>
      </c>
      <c r="AE135" s="131">
        <v>8320877.9983955361</v>
      </c>
      <c r="AF135" s="131">
        <v>4760588.7672756081</v>
      </c>
      <c r="AG135" s="131">
        <v>3859601.0975810383</v>
      </c>
      <c r="AH135" s="131">
        <v>8620189.8648566455</v>
      </c>
      <c r="AI135" s="131">
        <v>3914041.1907700002</v>
      </c>
      <c r="AJ135" s="131">
        <v>2477890.8756411141</v>
      </c>
      <c r="AK135" s="131">
        <v>2301351.7576944865</v>
      </c>
      <c r="AL135" s="131">
        <v>4779242.6333356006</v>
      </c>
      <c r="AM135" s="131">
        <v>2613826.4202420055</v>
      </c>
      <c r="AN135" s="131">
        <v>2384101.9695542082</v>
      </c>
      <c r="AO135" s="131">
        <v>4997928.3897962132</v>
      </c>
      <c r="AP135" s="131">
        <v>2707771.7296004687</v>
      </c>
      <c r="AQ135" s="131">
        <v>2469828.8230993599</v>
      </c>
      <c r="AR135" s="131">
        <v>5177600.5526998295</v>
      </c>
      <c r="AS135" s="131">
        <v>1110306.4754599999</v>
      </c>
      <c r="AT135" s="131">
        <v>754539.13816138834</v>
      </c>
      <c r="AU135" s="131">
        <v>711232.70426999149</v>
      </c>
      <c r="AV135" s="131">
        <v>1465771.8424313799</v>
      </c>
      <c r="AW135" s="131">
        <v>796246.40481038333</v>
      </c>
      <c r="AX135" s="131">
        <v>736680.1240504015</v>
      </c>
      <c r="AY135" s="131">
        <v>1532926.5288607848</v>
      </c>
      <c r="AZ135" s="131">
        <v>824834.05178282014</v>
      </c>
      <c r="BA135" s="131">
        <v>763053.93130878138</v>
      </c>
      <c r="BB135" s="131">
        <v>1587887.9830916016</v>
      </c>
      <c r="BC135" s="131">
        <v>291543.16949</v>
      </c>
      <c r="BD135" s="131">
        <v>207094.02469563927</v>
      </c>
      <c r="BE135" s="131">
        <v>206073.17998607771</v>
      </c>
      <c r="BF135" s="131">
        <v>413167.20468171698</v>
      </c>
      <c r="BG135" s="131">
        <v>218564.14999529935</v>
      </c>
      <c r="BH135" s="131">
        <v>213482.72937725647</v>
      </c>
      <c r="BI135" s="131">
        <v>432046.87937255588</v>
      </c>
      <c r="BJ135" s="131">
        <v>226422.82362105016</v>
      </c>
      <c r="BK135" s="131">
        <v>221158.80421763778</v>
      </c>
      <c r="BL135" s="131">
        <v>447581.62783868797</v>
      </c>
      <c r="BM135" s="131">
        <v>291543.16949</v>
      </c>
      <c r="BN135" s="131">
        <v>204980.03772997152</v>
      </c>
      <c r="BO135" s="131">
        <v>199809.98805759798</v>
      </c>
      <c r="BP135" s="131">
        <v>404790.02578756947</v>
      </c>
      <c r="BQ135" s="131">
        <v>216333.07758781989</v>
      </c>
      <c r="BR135" s="131">
        <v>206994.33866287151</v>
      </c>
      <c r="BS135" s="131">
        <v>423327.4162506914</v>
      </c>
      <c r="BT135" s="131">
        <v>224111.53096754145</v>
      </c>
      <c r="BU135" s="131">
        <v>214437.11419673494</v>
      </c>
      <c r="BV135" s="131">
        <v>438548.64516427636</v>
      </c>
      <c r="BW135" s="131">
        <v>291543.16949</v>
      </c>
      <c r="BX135" s="131">
        <v>202544.87814140189</v>
      </c>
      <c r="BY135" s="131">
        <v>196683.45121446357</v>
      </c>
      <c r="BZ135" s="131">
        <v>399228.32935586548</v>
      </c>
      <c r="CA135" s="131">
        <v>213763.04406627896</v>
      </c>
      <c r="CB135" s="131">
        <v>203755.38433210427</v>
      </c>
      <c r="CC135" s="131">
        <v>417518.4283983832</v>
      </c>
      <c r="CD135" s="131">
        <v>221449.08954354498</v>
      </c>
      <c r="CE135" s="131">
        <v>211081.69866126004</v>
      </c>
      <c r="CF135" s="131">
        <v>432530.78820480499</v>
      </c>
      <c r="CG135" s="131">
        <v>1842683.8060999999</v>
      </c>
      <c r="CH135" s="131">
        <v>1182710.7082278009</v>
      </c>
      <c r="CI135" s="131">
        <v>964407.88916839974</v>
      </c>
      <c r="CJ135" s="131">
        <v>2147118.5973962005</v>
      </c>
      <c r="CK135" s="131">
        <v>1247596.8510593297</v>
      </c>
      <c r="CL135" s="131">
        <v>999085.48809526209</v>
      </c>
      <c r="CM135" s="131">
        <v>2246682.3391545913</v>
      </c>
      <c r="CN135" s="131">
        <v>1292457.1883806656</v>
      </c>
      <c r="CO135" s="131">
        <v>1035010.4932446915</v>
      </c>
      <c r="CP135" s="131">
        <v>2327467.6816253569</v>
      </c>
      <c r="CQ135" s="131">
        <v>1413422.3770999999</v>
      </c>
      <c r="CR135" s="131">
        <v>763038.3259712595</v>
      </c>
      <c r="CS135" s="131">
        <v>751998.55490387755</v>
      </c>
      <c r="CT135" s="131">
        <v>1515036.8808751372</v>
      </c>
      <c r="CU135" s="131">
        <v>805277.05475242878</v>
      </c>
      <c r="CV135" s="131">
        <v>779650.20238463965</v>
      </c>
      <c r="CW135" s="131">
        <v>1584927.2571370683</v>
      </c>
      <c r="CX135" s="131">
        <v>834778.70091103599</v>
      </c>
      <c r="CY135" s="131">
        <v>808311.87248592952</v>
      </c>
      <c r="CZ135" s="131">
        <v>1643090.5733969654</v>
      </c>
      <c r="DA135" s="131">
        <v>1228557.9606499998</v>
      </c>
      <c r="DB135" s="131">
        <v>724544.7624206834</v>
      </c>
      <c r="DC135" s="131">
        <v>684286.25813373644</v>
      </c>
      <c r="DD135" s="131">
        <v>1408831.0205544198</v>
      </c>
      <c r="DE135" s="131">
        <v>764652.64254682104</v>
      </c>
      <c r="DF135" s="131">
        <v>709355.35819007095</v>
      </c>
      <c r="DG135" s="131">
        <v>1474008.0007368918</v>
      </c>
      <c r="DH135" s="131">
        <v>792665.99715754646</v>
      </c>
      <c r="DI135" s="131">
        <v>735362.50578067359</v>
      </c>
      <c r="DJ135" s="131">
        <v>1528028.50293822</v>
      </c>
      <c r="DK135" s="131">
        <v>428323.52044542367</v>
      </c>
      <c r="DL135" s="131">
        <v>277576.6910163681</v>
      </c>
      <c r="DM135" s="131">
        <v>208284.29101765886</v>
      </c>
      <c r="DN135" s="131">
        <v>485860.98203402699</v>
      </c>
      <c r="DO135" s="131">
        <v>292837.76265448448</v>
      </c>
      <c r="DP135" s="131">
        <v>215773.7247819746</v>
      </c>
      <c r="DQ135" s="131">
        <v>508611.48743645911</v>
      </c>
      <c r="DR135" s="131">
        <v>303407.01101633336</v>
      </c>
      <c r="DS135" s="131">
        <v>223532.56666692565</v>
      </c>
      <c r="DT135" s="131">
        <v>526939.57768325892</v>
      </c>
      <c r="DU135" s="131">
        <v>1617625.2161345759</v>
      </c>
      <c r="DV135" s="131">
        <v>1081568.2664901018</v>
      </c>
      <c r="DW135" s="131">
        <v>751492.55133886682</v>
      </c>
      <c r="DX135" s="131">
        <v>1833060.8178289686</v>
      </c>
      <c r="DY135" s="131">
        <v>1141035.862739322</v>
      </c>
      <c r="DZ135" s="131">
        <v>778514.53009746608</v>
      </c>
      <c r="EA135" s="131">
        <v>1919550.3928367882</v>
      </c>
      <c r="EB135" s="131">
        <v>1182222.7903418073</v>
      </c>
      <c r="EC135" s="131">
        <v>806508.53701497475</v>
      </c>
      <c r="ED135" s="131">
        <v>1988731.327356782</v>
      </c>
      <c r="EE135" s="131">
        <v>486415.20597999997</v>
      </c>
      <c r="EF135" s="131">
        <v>316883.05293462862</v>
      </c>
      <c r="EG135" s="131">
        <v>244328.25602822637</v>
      </c>
      <c r="EH135" s="131">
        <v>561211.30896285502</v>
      </c>
      <c r="EI135" s="131">
        <v>334381.17956923315</v>
      </c>
      <c r="EJ135" s="131">
        <v>253113.37067084256</v>
      </c>
      <c r="EK135" s="131">
        <v>587494.55024007568</v>
      </c>
      <c r="EL135" s="131">
        <v>346404.25477388559</v>
      </c>
      <c r="EM135" s="131">
        <v>262214.4922409929</v>
      </c>
      <c r="EN135" s="131">
        <v>608618.74701487843</v>
      </c>
    </row>
    <row r="136" spans="2:144" hidden="1" outlineLevel="2" x14ac:dyDescent="0.25">
      <c r="B136" s="92"/>
      <c r="C136" s="104" t="s">
        <v>222</v>
      </c>
      <c r="D136" s="105" t="s">
        <v>245</v>
      </c>
      <c r="E136" s="125">
        <v>0</v>
      </c>
      <c r="F136" s="125">
        <v>68558.497946199321</v>
      </c>
      <c r="G136" s="125">
        <v>53913.971813357341</v>
      </c>
      <c r="H136" s="125">
        <v>122472.46975955667</v>
      </c>
      <c r="I136" s="125">
        <v>72934.539087534489</v>
      </c>
      <c r="J136" s="125">
        <v>57355.263058290679</v>
      </c>
      <c r="K136" s="125">
        <v>130289.80214582518</v>
      </c>
      <c r="L136" s="125">
        <v>76382.542270538994</v>
      </c>
      <c r="M136" s="125">
        <v>60066.751086612865</v>
      </c>
      <c r="N136" s="125">
        <v>136449.29335715185</v>
      </c>
      <c r="O136" s="125">
        <v>0</v>
      </c>
      <c r="P136" s="125">
        <v>68558.497946199321</v>
      </c>
      <c r="Q136" s="125">
        <v>53913.971813357341</v>
      </c>
      <c r="R136" s="125">
        <v>122472.46975955667</v>
      </c>
      <c r="S136" s="125">
        <v>72934.539087534489</v>
      </c>
      <c r="T136" s="125">
        <v>57355.263058290679</v>
      </c>
      <c r="U136" s="125">
        <v>130289.80214582518</v>
      </c>
      <c r="V136" s="125">
        <v>76382.542270538994</v>
      </c>
      <c r="W136" s="125">
        <v>60066.751086612865</v>
      </c>
      <c r="X136" s="125">
        <v>136449.29335715185</v>
      </c>
      <c r="Y136" s="125">
        <v>0</v>
      </c>
      <c r="Z136" s="125">
        <v>0</v>
      </c>
      <c r="AA136" s="125">
        <v>0</v>
      </c>
      <c r="AB136" s="125">
        <v>0</v>
      </c>
      <c r="AC136" s="125">
        <v>0</v>
      </c>
      <c r="AD136" s="125">
        <v>0</v>
      </c>
      <c r="AE136" s="125">
        <v>0</v>
      </c>
      <c r="AF136" s="125">
        <v>0</v>
      </c>
      <c r="AG136" s="125">
        <v>0</v>
      </c>
      <c r="AH136" s="125">
        <v>0</v>
      </c>
      <c r="AI136" s="125">
        <v>0</v>
      </c>
      <c r="AJ136" s="125">
        <v>0</v>
      </c>
      <c r="AK136" s="125">
        <v>0</v>
      </c>
      <c r="AL136" s="125">
        <v>0</v>
      </c>
      <c r="AM136" s="125">
        <v>0</v>
      </c>
      <c r="AN136" s="125">
        <v>0</v>
      </c>
      <c r="AO136" s="125">
        <v>0</v>
      </c>
      <c r="AP136" s="125">
        <v>0</v>
      </c>
      <c r="AQ136" s="125">
        <v>0</v>
      </c>
      <c r="AR136" s="125">
        <v>0</v>
      </c>
      <c r="AS136" s="125">
        <v>0</v>
      </c>
      <c r="AT136" s="125">
        <v>0</v>
      </c>
      <c r="AU136" s="125">
        <v>0</v>
      </c>
      <c r="AV136" s="125">
        <v>0</v>
      </c>
      <c r="AW136" s="125">
        <v>0</v>
      </c>
      <c r="AX136" s="125">
        <v>0</v>
      </c>
      <c r="AY136" s="125">
        <v>0</v>
      </c>
      <c r="AZ136" s="125">
        <v>0</v>
      </c>
      <c r="BA136" s="125">
        <v>0</v>
      </c>
      <c r="BB136" s="125">
        <v>0</v>
      </c>
      <c r="BC136" s="125">
        <v>0</v>
      </c>
      <c r="BD136" s="125">
        <v>0</v>
      </c>
      <c r="BE136" s="125">
        <v>0</v>
      </c>
      <c r="BF136" s="125">
        <v>0</v>
      </c>
      <c r="BG136" s="125">
        <v>0</v>
      </c>
      <c r="BH136" s="125">
        <v>0</v>
      </c>
      <c r="BI136" s="125">
        <v>0</v>
      </c>
      <c r="BJ136" s="125">
        <v>0</v>
      </c>
      <c r="BK136" s="125">
        <v>0</v>
      </c>
      <c r="BL136" s="125">
        <v>0</v>
      </c>
      <c r="BM136" s="125">
        <v>0</v>
      </c>
      <c r="BN136" s="125">
        <v>0</v>
      </c>
      <c r="BO136" s="125">
        <v>0</v>
      </c>
      <c r="BP136" s="125">
        <v>0</v>
      </c>
      <c r="BQ136" s="125">
        <v>0</v>
      </c>
      <c r="BR136" s="125">
        <v>0</v>
      </c>
      <c r="BS136" s="125">
        <v>0</v>
      </c>
      <c r="BT136" s="125">
        <v>0</v>
      </c>
      <c r="BU136" s="125">
        <v>0</v>
      </c>
      <c r="BV136" s="125">
        <v>0</v>
      </c>
      <c r="BW136" s="125">
        <v>0</v>
      </c>
      <c r="BX136" s="125">
        <v>0</v>
      </c>
      <c r="BY136" s="125">
        <v>0</v>
      </c>
      <c r="BZ136" s="125">
        <v>0</v>
      </c>
      <c r="CA136" s="125">
        <v>0</v>
      </c>
      <c r="CB136" s="125">
        <v>0</v>
      </c>
      <c r="CC136" s="125">
        <v>0</v>
      </c>
      <c r="CD136" s="125">
        <v>0</v>
      </c>
      <c r="CE136" s="125">
        <v>0</v>
      </c>
      <c r="CF136" s="125">
        <v>0</v>
      </c>
      <c r="CG136" s="125">
        <v>0</v>
      </c>
      <c r="CH136" s="125">
        <v>0</v>
      </c>
      <c r="CI136" s="125">
        <v>0</v>
      </c>
      <c r="CJ136" s="125">
        <v>0</v>
      </c>
      <c r="CK136" s="125">
        <v>0</v>
      </c>
      <c r="CL136" s="125">
        <v>0</v>
      </c>
      <c r="CM136" s="125">
        <v>0</v>
      </c>
      <c r="CN136" s="125">
        <v>0</v>
      </c>
      <c r="CO136" s="125">
        <v>0</v>
      </c>
      <c r="CP136" s="125">
        <v>0</v>
      </c>
      <c r="CQ136" s="125">
        <v>0</v>
      </c>
      <c r="CR136" s="125">
        <v>0</v>
      </c>
      <c r="CS136" s="125">
        <v>0</v>
      </c>
      <c r="CT136" s="125">
        <v>0</v>
      </c>
      <c r="CU136" s="125">
        <v>0</v>
      </c>
      <c r="CV136" s="125">
        <v>0</v>
      </c>
      <c r="CW136" s="125">
        <v>0</v>
      </c>
      <c r="CX136" s="125">
        <v>0</v>
      </c>
      <c r="CY136" s="125">
        <v>0</v>
      </c>
      <c r="CZ136" s="125">
        <v>0</v>
      </c>
      <c r="DA136" s="125">
        <v>0</v>
      </c>
      <c r="DB136" s="125">
        <v>0</v>
      </c>
      <c r="DC136" s="125">
        <v>0</v>
      </c>
      <c r="DD136" s="125">
        <v>0</v>
      </c>
      <c r="DE136" s="125">
        <v>0</v>
      </c>
      <c r="DF136" s="125">
        <v>0</v>
      </c>
      <c r="DG136" s="125">
        <v>0</v>
      </c>
      <c r="DH136" s="125">
        <v>0</v>
      </c>
      <c r="DI136" s="125">
        <v>0</v>
      </c>
      <c r="DJ136" s="125">
        <v>0</v>
      </c>
      <c r="DK136" s="125">
        <v>0</v>
      </c>
      <c r="DL136" s="125">
        <v>0</v>
      </c>
      <c r="DM136" s="125">
        <v>0</v>
      </c>
      <c r="DN136" s="125">
        <v>0</v>
      </c>
      <c r="DO136" s="125">
        <v>0</v>
      </c>
      <c r="DP136" s="125">
        <v>0</v>
      </c>
      <c r="DQ136" s="125">
        <v>0</v>
      </c>
      <c r="DR136" s="125">
        <v>0</v>
      </c>
      <c r="DS136" s="125">
        <v>0</v>
      </c>
      <c r="DT136" s="125">
        <v>0</v>
      </c>
      <c r="DU136" s="125">
        <v>0</v>
      </c>
      <c r="DV136" s="125">
        <v>0</v>
      </c>
      <c r="DW136" s="125">
        <v>0</v>
      </c>
      <c r="DX136" s="125">
        <v>0</v>
      </c>
      <c r="DY136" s="125">
        <v>0</v>
      </c>
      <c r="DZ136" s="125">
        <v>0</v>
      </c>
      <c r="EA136" s="125">
        <v>0</v>
      </c>
      <c r="EB136" s="125">
        <v>0</v>
      </c>
      <c r="EC136" s="125">
        <v>0</v>
      </c>
      <c r="ED136" s="125">
        <v>0</v>
      </c>
      <c r="EE136" s="125">
        <v>0</v>
      </c>
      <c r="EF136" s="125">
        <v>0</v>
      </c>
      <c r="EG136" s="125">
        <v>0</v>
      </c>
      <c r="EH136" s="125">
        <v>0</v>
      </c>
      <c r="EI136" s="125">
        <v>0</v>
      </c>
      <c r="EJ136" s="125">
        <v>0</v>
      </c>
      <c r="EK136" s="125">
        <v>0</v>
      </c>
      <c r="EL136" s="125">
        <v>0</v>
      </c>
      <c r="EM136" s="125">
        <v>0</v>
      </c>
      <c r="EN136" s="125">
        <v>0</v>
      </c>
    </row>
    <row r="137" spans="2:144" hidden="1" outlineLevel="2" x14ac:dyDescent="0.25">
      <c r="B137" s="92"/>
      <c r="C137" s="104" t="s">
        <v>223</v>
      </c>
      <c r="D137" s="105" t="s">
        <v>245</v>
      </c>
      <c r="E137" s="125">
        <v>6224.0647099999996</v>
      </c>
      <c r="F137" s="125">
        <v>22124.980080875808</v>
      </c>
      <c r="G137" s="125">
        <v>11217.848582654213</v>
      </c>
      <c r="H137" s="125">
        <v>33342.828663530017</v>
      </c>
      <c r="I137" s="125">
        <v>23223.298397772196</v>
      </c>
      <c r="J137" s="125">
        <v>11622.415595642618</v>
      </c>
      <c r="K137" s="125">
        <v>34845.713993414814</v>
      </c>
      <c r="L137" s="125">
        <v>24290.225696184607</v>
      </c>
      <c r="M137" s="125">
        <v>12022.096402322439</v>
      </c>
      <c r="N137" s="125">
        <v>36312.322098507044</v>
      </c>
      <c r="O137" s="125">
        <v>0</v>
      </c>
      <c r="P137" s="125">
        <v>0</v>
      </c>
      <c r="Q137" s="125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15562.674159343031</v>
      </c>
      <c r="AA137" s="125">
        <v>2147.1324306977426</v>
      </c>
      <c r="AB137" s="125">
        <v>17709.806590040775</v>
      </c>
      <c r="AC137" s="125">
        <v>16284.210132725038</v>
      </c>
      <c r="AD137" s="125">
        <v>2246.6804436228535</v>
      </c>
      <c r="AE137" s="125">
        <v>18530.890576347891</v>
      </c>
      <c r="AF137" s="125">
        <v>16987.058654104945</v>
      </c>
      <c r="AG137" s="125">
        <v>2343.6502085020315</v>
      </c>
      <c r="AH137" s="125">
        <v>19330.708862606978</v>
      </c>
      <c r="AI137" s="125">
        <v>0</v>
      </c>
      <c r="AJ137" s="125">
        <v>1129.7520358106453</v>
      </c>
      <c r="AK137" s="125">
        <v>0</v>
      </c>
      <c r="AL137" s="125">
        <v>1129.7520358106453</v>
      </c>
      <c r="AM137" s="125">
        <v>1129.7520358106453</v>
      </c>
      <c r="AN137" s="125">
        <v>0</v>
      </c>
      <c r="AO137" s="125">
        <v>1129.7520358106453</v>
      </c>
      <c r="AP137" s="125">
        <v>1129.7520358106453</v>
      </c>
      <c r="AQ137" s="125">
        <v>0</v>
      </c>
      <c r="AR137" s="125">
        <v>1129.7520358106453</v>
      </c>
      <c r="AS137" s="125">
        <v>0</v>
      </c>
      <c r="AT137" s="125">
        <v>1931.0166562553954</v>
      </c>
      <c r="AU137" s="125">
        <v>5252.5904964614692</v>
      </c>
      <c r="AV137" s="125">
        <v>7183.6071527168642</v>
      </c>
      <c r="AW137" s="125">
        <v>1954.2730210680777</v>
      </c>
      <c r="AX137" s="125">
        <v>5315.8505208644792</v>
      </c>
      <c r="AY137" s="125">
        <v>7270.1235419325567</v>
      </c>
      <c r="AZ137" s="125">
        <v>1982.4209751695771</v>
      </c>
      <c r="BA137" s="125">
        <v>5392.4162385808031</v>
      </c>
      <c r="BB137" s="125">
        <v>7374.8372137503802</v>
      </c>
      <c r="BC137" s="125">
        <v>0</v>
      </c>
      <c r="BD137" s="125">
        <v>0</v>
      </c>
      <c r="BE137" s="125">
        <v>0</v>
      </c>
      <c r="BF137" s="125">
        <v>0</v>
      </c>
      <c r="BG137" s="125">
        <v>0</v>
      </c>
      <c r="BH137" s="125">
        <v>0</v>
      </c>
      <c r="BI137" s="125">
        <v>0</v>
      </c>
      <c r="BJ137" s="125">
        <v>0</v>
      </c>
      <c r="BK137" s="125">
        <v>0</v>
      </c>
      <c r="BL137" s="125">
        <v>0</v>
      </c>
      <c r="BM137" s="125">
        <v>0</v>
      </c>
      <c r="BN137" s="125">
        <v>0</v>
      </c>
      <c r="BO137" s="125">
        <v>0</v>
      </c>
      <c r="BP137" s="125">
        <v>0</v>
      </c>
      <c r="BQ137" s="125">
        <v>0</v>
      </c>
      <c r="BR137" s="125">
        <v>0</v>
      </c>
      <c r="BS137" s="125">
        <v>0</v>
      </c>
      <c r="BT137" s="125">
        <v>0</v>
      </c>
      <c r="BU137" s="125">
        <v>0</v>
      </c>
      <c r="BV137" s="125">
        <v>0</v>
      </c>
      <c r="BW137" s="125">
        <v>0</v>
      </c>
      <c r="BX137" s="125">
        <v>0</v>
      </c>
      <c r="BY137" s="125">
        <v>0</v>
      </c>
      <c r="BZ137" s="125">
        <v>0</v>
      </c>
      <c r="CA137" s="125">
        <v>0</v>
      </c>
      <c r="CB137" s="125">
        <v>0</v>
      </c>
      <c r="CC137" s="125">
        <v>0</v>
      </c>
      <c r="CD137" s="125">
        <v>0</v>
      </c>
      <c r="CE137" s="125">
        <v>0</v>
      </c>
      <c r="CF137" s="125">
        <v>0</v>
      </c>
      <c r="CG137" s="125">
        <v>0</v>
      </c>
      <c r="CH137" s="125">
        <v>0</v>
      </c>
      <c r="CI137" s="125">
        <v>0</v>
      </c>
      <c r="CJ137" s="125">
        <v>0</v>
      </c>
      <c r="CK137" s="125">
        <v>0</v>
      </c>
      <c r="CL137" s="125">
        <v>0</v>
      </c>
      <c r="CM137" s="125">
        <v>0</v>
      </c>
      <c r="CN137" s="125">
        <v>0</v>
      </c>
      <c r="CO137" s="125">
        <v>0</v>
      </c>
      <c r="CP137" s="125">
        <v>0</v>
      </c>
      <c r="CQ137" s="125">
        <v>6224.0647099999996</v>
      </c>
      <c r="CR137" s="125">
        <v>0</v>
      </c>
      <c r="CS137" s="125">
        <v>3818.1256554950023</v>
      </c>
      <c r="CT137" s="125">
        <v>3818.1256554950023</v>
      </c>
      <c r="CU137" s="125">
        <v>0</v>
      </c>
      <c r="CV137" s="125">
        <v>4059.8846311552861</v>
      </c>
      <c r="CW137" s="125">
        <v>4059.8846311552861</v>
      </c>
      <c r="CX137" s="125">
        <v>0</v>
      </c>
      <c r="CY137" s="125">
        <v>4286.0299552396045</v>
      </c>
      <c r="CZ137" s="125">
        <v>4286.0299552396045</v>
      </c>
      <c r="DA137" s="125">
        <v>0</v>
      </c>
      <c r="DB137" s="125">
        <v>0</v>
      </c>
      <c r="DC137" s="125">
        <v>0</v>
      </c>
      <c r="DD137" s="125">
        <v>0</v>
      </c>
      <c r="DE137" s="125">
        <v>0</v>
      </c>
      <c r="DF137" s="125">
        <v>0</v>
      </c>
      <c r="DG137" s="125">
        <v>0</v>
      </c>
      <c r="DH137" s="125">
        <v>0</v>
      </c>
      <c r="DI137" s="125">
        <v>0</v>
      </c>
      <c r="DJ137" s="125">
        <v>0</v>
      </c>
      <c r="DK137" s="125">
        <v>0</v>
      </c>
      <c r="DL137" s="125">
        <v>700.30744589334699</v>
      </c>
      <c r="DM137" s="125">
        <v>0</v>
      </c>
      <c r="DN137" s="125">
        <v>700.30744589334699</v>
      </c>
      <c r="DO137" s="125">
        <v>771.0126416336866</v>
      </c>
      <c r="DP137" s="125">
        <v>0</v>
      </c>
      <c r="DQ137" s="125">
        <v>771.0126416336866</v>
      </c>
      <c r="DR137" s="125">
        <v>838.1988062198875</v>
      </c>
      <c r="DS137" s="125">
        <v>0</v>
      </c>
      <c r="DT137" s="125">
        <v>838.1988062198875</v>
      </c>
      <c r="DU137" s="125">
        <v>0</v>
      </c>
      <c r="DV137" s="125">
        <v>2801.2297835733889</v>
      </c>
      <c r="DW137" s="125">
        <v>0</v>
      </c>
      <c r="DX137" s="125">
        <v>2801.2297835733889</v>
      </c>
      <c r="DY137" s="125">
        <v>3084.0505665347468</v>
      </c>
      <c r="DZ137" s="125">
        <v>0</v>
      </c>
      <c r="EA137" s="125">
        <v>3084.0505665347468</v>
      </c>
      <c r="EB137" s="125">
        <v>3352.7952248795505</v>
      </c>
      <c r="EC137" s="125">
        <v>0</v>
      </c>
      <c r="ED137" s="125">
        <v>3352.7952248795505</v>
      </c>
      <c r="EE137" s="125">
        <v>0</v>
      </c>
      <c r="EF137" s="125">
        <v>0</v>
      </c>
      <c r="EG137" s="125">
        <v>0</v>
      </c>
      <c r="EH137" s="125">
        <v>0</v>
      </c>
      <c r="EI137" s="125">
        <v>0</v>
      </c>
      <c r="EJ137" s="125">
        <v>0</v>
      </c>
      <c r="EK137" s="125">
        <v>0</v>
      </c>
      <c r="EL137" s="125">
        <v>0</v>
      </c>
      <c r="EM137" s="125">
        <v>0</v>
      </c>
      <c r="EN137" s="125">
        <v>0</v>
      </c>
    </row>
    <row r="138" spans="2:144" hidden="1" outlineLevel="2" x14ac:dyDescent="0.25">
      <c r="B138" s="92"/>
      <c r="C138" s="104" t="s">
        <v>224</v>
      </c>
      <c r="D138" s="105" t="s">
        <v>245</v>
      </c>
      <c r="E138" s="125">
        <v>24116944.000509996</v>
      </c>
      <c r="F138" s="125">
        <v>14703002.946219282</v>
      </c>
      <c r="G138" s="125">
        <v>13071119.597311148</v>
      </c>
      <c r="H138" s="125">
        <v>27774122.543530431</v>
      </c>
      <c r="I138" s="125">
        <v>15514733.753484394</v>
      </c>
      <c r="J138" s="125">
        <v>13542077.35066523</v>
      </c>
      <c r="K138" s="125">
        <v>29056811.104149625</v>
      </c>
      <c r="L138" s="125">
        <v>16073647.98118199</v>
      </c>
      <c r="M138" s="125">
        <v>14030051.701415017</v>
      </c>
      <c r="N138" s="125">
        <v>30103699.682597004</v>
      </c>
      <c r="O138" s="125">
        <v>4124149.07895</v>
      </c>
      <c r="P138" s="125">
        <v>2177566.8727010791</v>
      </c>
      <c r="Q138" s="125">
        <v>2266087.2362548043</v>
      </c>
      <c r="R138" s="125">
        <v>4443654.1089558834</v>
      </c>
      <c r="S138" s="125">
        <v>2298192.9580969382</v>
      </c>
      <c r="T138" s="125">
        <v>2347564.1914300569</v>
      </c>
      <c r="U138" s="125">
        <v>4645757.1495269947</v>
      </c>
      <c r="V138" s="125">
        <v>2380824.2715058681</v>
      </c>
      <c r="W138" s="125">
        <v>2431971.8613183391</v>
      </c>
      <c r="X138" s="125">
        <v>4812796.1328242067</v>
      </c>
      <c r="Y138" s="125">
        <v>7083013.725159999</v>
      </c>
      <c r="Z138" s="125">
        <v>4338627.6180093801</v>
      </c>
      <c r="AA138" s="125">
        <v>3594154.1953949155</v>
      </c>
      <c r="AB138" s="125">
        <v>7932781.8134042956</v>
      </c>
      <c r="AC138" s="125">
        <v>4578965.4336290946</v>
      </c>
      <c r="AD138" s="125">
        <v>3723381.6741900928</v>
      </c>
      <c r="AE138" s="125">
        <v>8302347.1078191884</v>
      </c>
      <c r="AF138" s="125">
        <v>4743601.7086215029</v>
      </c>
      <c r="AG138" s="125">
        <v>3857257.4473725362</v>
      </c>
      <c r="AH138" s="125">
        <v>8600859.155994039</v>
      </c>
      <c r="AI138" s="125">
        <v>3914041.1907700002</v>
      </c>
      <c r="AJ138" s="125">
        <v>2476761.1236053035</v>
      </c>
      <c r="AK138" s="125">
        <v>2301351.7576944865</v>
      </c>
      <c r="AL138" s="125">
        <v>4778112.88129979</v>
      </c>
      <c r="AM138" s="125">
        <v>2612696.6682061949</v>
      </c>
      <c r="AN138" s="125">
        <v>2384101.9695542082</v>
      </c>
      <c r="AO138" s="125">
        <v>4996798.6377604026</v>
      </c>
      <c r="AP138" s="125">
        <v>2706641.977564658</v>
      </c>
      <c r="AQ138" s="125">
        <v>2469828.8230993599</v>
      </c>
      <c r="AR138" s="125">
        <v>5176470.8006640188</v>
      </c>
      <c r="AS138" s="125">
        <v>1110306.4754599999</v>
      </c>
      <c r="AT138" s="125">
        <v>752608.12150513299</v>
      </c>
      <c r="AU138" s="125">
        <v>705980.11377353</v>
      </c>
      <c r="AV138" s="125">
        <v>1458588.235278663</v>
      </c>
      <c r="AW138" s="125">
        <v>794292.13178931526</v>
      </c>
      <c r="AX138" s="125">
        <v>731364.27352953702</v>
      </c>
      <c r="AY138" s="125">
        <v>1525656.4053188523</v>
      </c>
      <c r="AZ138" s="125">
        <v>822851.63080765051</v>
      </c>
      <c r="BA138" s="125">
        <v>757661.51507020055</v>
      </c>
      <c r="BB138" s="125">
        <v>1580513.1458778512</v>
      </c>
      <c r="BC138" s="125">
        <v>291543.16949</v>
      </c>
      <c r="BD138" s="125">
        <v>207094.02469563927</v>
      </c>
      <c r="BE138" s="125">
        <v>206073.17998607771</v>
      </c>
      <c r="BF138" s="125">
        <v>413167.20468171698</v>
      </c>
      <c r="BG138" s="125">
        <v>218564.14999529935</v>
      </c>
      <c r="BH138" s="125">
        <v>213482.72937725647</v>
      </c>
      <c r="BI138" s="125">
        <v>432046.87937255588</v>
      </c>
      <c r="BJ138" s="125">
        <v>226422.82362105016</v>
      </c>
      <c r="BK138" s="125">
        <v>221158.80421763778</v>
      </c>
      <c r="BL138" s="125">
        <v>447581.62783868797</v>
      </c>
      <c r="BM138" s="125">
        <v>291543.16949</v>
      </c>
      <c r="BN138" s="125">
        <v>204980.03772997152</v>
      </c>
      <c r="BO138" s="125">
        <v>199809.98805759798</v>
      </c>
      <c r="BP138" s="125">
        <v>404790.02578756947</v>
      </c>
      <c r="BQ138" s="125">
        <v>216333.07758781989</v>
      </c>
      <c r="BR138" s="125">
        <v>206994.33866287151</v>
      </c>
      <c r="BS138" s="125">
        <v>423327.4162506914</v>
      </c>
      <c r="BT138" s="125">
        <v>224111.53096754145</v>
      </c>
      <c r="BU138" s="125">
        <v>214437.11419673494</v>
      </c>
      <c r="BV138" s="125">
        <v>438548.64516427636</v>
      </c>
      <c r="BW138" s="125">
        <v>291543.16949</v>
      </c>
      <c r="BX138" s="125">
        <v>202544.87814140189</v>
      </c>
      <c r="BY138" s="125">
        <v>196683.45121446357</v>
      </c>
      <c r="BZ138" s="125">
        <v>399228.32935586548</v>
      </c>
      <c r="CA138" s="125">
        <v>213763.04406627896</v>
      </c>
      <c r="CB138" s="125">
        <v>203755.38433210427</v>
      </c>
      <c r="CC138" s="125">
        <v>417518.4283983832</v>
      </c>
      <c r="CD138" s="125">
        <v>221449.08954354498</v>
      </c>
      <c r="CE138" s="125">
        <v>211081.69866126004</v>
      </c>
      <c r="CF138" s="125">
        <v>432530.78820480499</v>
      </c>
      <c r="CG138" s="125">
        <v>1842683.8060999999</v>
      </c>
      <c r="CH138" s="125">
        <v>1182710.7082278009</v>
      </c>
      <c r="CI138" s="125">
        <v>964407.88916839974</v>
      </c>
      <c r="CJ138" s="125">
        <v>2147118.5973962005</v>
      </c>
      <c r="CK138" s="125">
        <v>1247596.8510593297</v>
      </c>
      <c r="CL138" s="125">
        <v>999085.48809526209</v>
      </c>
      <c r="CM138" s="125">
        <v>2246682.3391545913</v>
      </c>
      <c r="CN138" s="125">
        <v>1292457.1883806656</v>
      </c>
      <c r="CO138" s="125">
        <v>1035010.4932446915</v>
      </c>
      <c r="CP138" s="125">
        <v>2327467.6816253569</v>
      </c>
      <c r="CQ138" s="125">
        <v>1407198.3123899999</v>
      </c>
      <c r="CR138" s="125">
        <v>763038.3259712595</v>
      </c>
      <c r="CS138" s="125">
        <v>748180.42924838257</v>
      </c>
      <c r="CT138" s="125">
        <v>1511218.7552196421</v>
      </c>
      <c r="CU138" s="125">
        <v>805277.05475242878</v>
      </c>
      <c r="CV138" s="125">
        <v>775590.31775348436</v>
      </c>
      <c r="CW138" s="125">
        <v>1580867.372505913</v>
      </c>
      <c r="CX138" s="125">
        <v>834778.70091103599</v>
      </c>
      <c r="CY138" s="125">
        <v>804025.8425306899</v>
      </c>
      <c r="CZ138" s="125">
        <v>1638804.5434417259</v>
      </c>
      <c r="DA138" s="125">
        <v>1228557.9606499998</v>
      </c>
      <c r="DB138" s="125">
        <v>724544.7624206834</v>
      </c>
      <c r="DC138" s="125">
        <v>684286.25813373644</v>
      </c>
      <c r="DD138" s="125">
        <v>1408831.0205544198</v>
      </c>
      <c r="DE138" s="125">
        <v>764652.64254682104</v>
      </c>
      <c r="DF138" s="125">
        <v>709355.35819007095</v>
      </c>
      <c r="DG138" s="125">
        <v>1474008.0007368918</v>
      </c>
      <c r="DH138" s="125">
        <v>792665.99715754646</v>
      </c>
      <c r="DI138" s="125">
        <v>735362.50578067359</v>
      </c>
      <c r="DJ138" s="125">
        <v>1528028.50293822</v>
      </c>
      <c r="DK138" s="125">
        <v>428323.52044542367</v>
      </c>
      <c r="DL138" s="125">
        <v>276876.38357047475</v>
      </c>
      <c r="DM138" s="125">
        <v>208284.29101765886</v>
      </c>
      <c r="DN138" s="125">
        <v>485160.67458813364</v>
      </c>
      <c r="DO138" s="125">
        <v>292066.7500128508</v>
      </c>
      <c r="DP138" s="125">
        <v>215773.7247819746</v>
      </c>
      <c r="DQ138" s="125">
        <v>507840.47479482542</v>
      </c>
      <c r="DR138" s="125">
        <v>302568.81221011345</v>
      </c>
      <c r="DS138" s="125">
        <v>223532.56666692565</v>
      </c>
      <c r="DT138" s="125">
        <v>526101.37887703907</v>
      </c>
      <c r="DU138" s="125">
        <v>1617625.2161345759</v>
      </c>
      <c r="DV138" s="125">
        <v>1078767.0367065284</v>
      </c>
      <c r="DW138" s="125">
        <v>751492.55133886682</v>
      </c>
      <c r="DX138" s="125">
        <v>1830259.5880453952</v>
      </c>
      <c r="DY138" s="125">
        <v>1137951.8121727873</v>
      </c>
      <c r="DZ138" s="125">
        <v>778514.53009746608</v>
      </c>
      <c r="EA138" s="125">
        <v>1916466.3422702535</v>
      </c>
      <c r="EB138" s="125">
        <v>1178869.9951169277</v>
      </c>
      <c r="EC138" s="125">
        <v>806508.53701497475</v>
      </c>
      <c r="ED138" s="125">
        <v>1985378.5321319024</v>
      </c>
      <c r="EE138" s="125">
        <v>486415.20597999997</v>
      </c>
      <c r="EF138" s="125">
        <v>316883.05293462862</v>
      </c>
      <c r="EG138" s="125">
        <v>244328.25602822637</v>
      </c>
      <c r="EH138" s="125">
        <v>561211.30896285502</v>
      </c>
      <c r="EI138" s="125">
        <v>334381.17956923315</v>
      </c>
      <c r="EJ138" s="125">
        <v>253113.37067084256</v>
      </c>
      <c r="EK138" s="125">
        <v>587494.55024007568</v>
      </c>
      <c r="EL138" s="125">
        <v>346404.25477388559</v>
      </c>
      <c r="EM138" s="125">
        <v>262214.4922409929</v>
      </c>
      <c r="EN138" s="125">
        <v>608618.74701487843</v>
      </c>
    </row>
    <row r="139" spans="2:144" hidden="1" outlineLevel="2" x14ac:dyDescent="0.25">
      <c r="B139" s="92"/>
      <c r="C139" s="121" t="s">
        <v>225</v>
      </c>
      <c r="D139" s="105" t="s">
        <v>245</v>
      </c>
      <c r="E139" s="125">
        <v>18366114.030599996</v>
      </c>
      <c r="F139" s="125">
        <v>12366349.202860229</v>
      </c>
      <c r="G139" s="125">
        <v>10991587.011320204</v>
      </c>
      <c r="H139" s="125">
        <v>23357936.214180432</v>
      </c>
      <c r="I139" s="125">
        <v>13048958.160443865</v>
      </c>
      <c r="J139" s="125">
        <v>11387523.654982118</v>
      </c>
      <c r="K139" s="125">
        <v>24436481.815425985</v>
      </c>
      <c r="L139" s="125">
        <v>13518991.658939846</v>
      </c>
      <c r="M139" s="125">
        <v>11797758.84977033</v>
      </c>
      <c r="N139" s="125">
        <v>25316750.508710172</v>
      </c>
      <c r="O139" s="125">
        <v>3462010.2821200001</v>
      </c>
      <c r="P139" s="125">
        <v>1871077.5209238001</v>
      </c>
      <c r="Q139" s="125">
        <v>1887158.9823543038</v>
      </c>
      <c r="R139" s="125">
        <v>3758236.5032781037</v>
      </c>
      <c r="S139" s="125">
        <v>1974725.6612636945</v>
      </c>
      <c r="T139" s="125">
        <v>1955011.6075109497</v>
      </c>
      <c r="U139" s="125">
        <v>3929737.268774644</v>
      </c>
      <c r="V139" s="125">
        <v>2045726.7381913934</v>
      </c>
      <c r="W139" s="125">
        <v>2025304.882130214</v>
      </c>
      <c r="X139" s="125">
        <v>4071031.6203216072</v>
      </c>
      <c r="Y139" s="125">
        <v>5989492.8368199989</v>
      </c>
      <c r="Z139" s="125">
        <v>3749822.025837766</v>
      </c>
      <c r="AA139" s="125">
        <v>3177950.9634512453</v>
      </c>
      <c r="AB139" s="125">
        <v>6927772.9892890118</v>
      </c>
      <c r="AC139" s="125">
        <v>3957543.0182805415</v>
      </c>
      <c r="AD139" s="125">
        <v>3292213.8938696729</v>
      </c>
      <c r="AE139" s="125">
        <v>7249756.9121502154</v>
      </c>
      <c r="AF139" s="125">
        <v>4099836.1083018663</v>
      </c>
      <c r="AG139" s="125">
        <v>3410586.8459575507</v>
      </c>
      <c r="AH139" s="125">
        <v>7510422.954259417</v>
      </c>
      <c r="AI139" s="125">
        <v>1684781.50129</v>
      </c>
      <c r="AJ139" s="125">
        <v>1995216.7055855165</v>
      </c>
      <c r="AK139" s="125">
        <v>1931197.9515745449</v>
      </c>
      <c r="AL139" s="125">
        <v>3926414.6571600614</v>
      </c>
      <c r="AM139" s="125">
        <v>2104722.9744322109</v>
      </c>
      <c r="AN139" s="125">
        <v>2000638.4615276824</v>
      </c>
      <c r="AO139" s="125">
        <v>4105361.4359598933</v>
      </c>
      <c r="AP139" s="125">
        <v>2180402.9618387301</v>
      </c>
      <c r="AQ139" s="125">
        <v>2072576.8444401594</v>
      </c>
      <c r="AR139" s="125">
        <v>4252979.80627889</v>
      </c>
      <c r="AS139" s="125">
        <v>0</v>
      </c>
      <c r="AT139" s="125">
        <v>472249.06644570554</v>
      </c>
      <c r="AU139" s="125">
        <v>467845.89225844049</v>
      </c>
      <c r="AV139" s="125">
        <v>940094.95870414609</v>
      </c>
      <c r="AW139" s="125">
        <v>498405.08892264869</v>
      </c>
      <c r="AX139" s="125">
        <v>484667.71859403269</v>
      </c>
      <c r="AY139" s="125">
        <v>983072.80751668138</v>
      </c>
      <c r="AZ139" s="125">
        <v>516325.69908374152</v>
      </c>
      <c r="BA139" s="125">
        <v>502094.63500782009</v>
      </c>
      <c r="BB139" s="125">
        <v>1018420.3340915616</v>
      </c>
      <c r="BC139" s="125">
        <v>291543.16949</v>
      </c>
      <c r="BD139" s="125">
        <v>118713.38678508413</v>
      </c>
      <c r="BE139" s="125">
        <v>127369.10942972067</v>
      </c>
      <c r="BF139" s="125">
        <v>246082.49621480482</v>
      </c>
      <c r="BG139" s="125">
        <v>125288.45539545627</v>
      </c>
      <c r="BH139" s="125">
        <v>131948.78208432684</v>
      </c>
      <c r="BI139" s="125">
        <v>257237.2374797831</v>
      </c>
      <c r="BJ139" s="125">
        <v>129793.31623401787</v>
      </c>
      <c r="BK139" s="125">
        <v>136693.18801042213</v>
      </c>
      <c r="BL139" s="125">
        <v>266486.50424444</v>
      </c>
      <c r="BM139" s="125">
        <v>291543.16949</v>
      </c>
      <c r="BN139" s="125">
        <v>113474.44189446016</v>
      </c>
      <c r="BO139" s="125">
        <v>130186.81904388653</v>
      </c>
      <c r="BP139" s="125">
        <v>243661.26093834668</v>
      </c>
      <c r="BQ139" s="125">
        <v>119759.3459072695</v>
      </c>
      <c r="BR139" s="125">
        <v>134867.80502105883</v>
      </c>
      <c r="BS139" s="125">
        <v>254627.15092832834</v>
      </c>
      <c r="BT139" s="125">
        <v>124065.40256449743</v>
      </c>
      <c r="BU139" s="125">
        <v>139717.16856404665</v>
      </c>
      <c r="BV139" s="125">
        <v>263782.57112854405</v>
      </c>
      <c r="BW139" s="125">
        <v>291543.16949</v>
      </c>
      <c r="BX139" s="125">
        <v>113736.9405994824</v>
      </c>
      <c r="BY139" s="125">
        <v>126472.21996743044</v>
      </c>
      <c r="BZ139" s="125">
        <v>240209.16056691285</v>
      </c>
      <c r="CA139" s="125">
        <v>120036.38338540231</v>
      </c>
      <c r="CB139" s="125">
        <v>131019.6441422989</v>
      </c>
      <c r="CC139" s="125">
        <v>251056.0275277012</v>
      </c>
      <c r="CD139" s="125">
        <v>124352.40117817234</v>
      </c>
      <c r="CE139" s="125">
        <v>135730.64159361567</v>
      </c>
      <c r="CF139" s="125">
        <v>260083.04277178802</v>
      </c>
      <c r="CG139" s="125">
        <v>1503930.7812099999</v>
      </c>
      <c r="CH139" s="125">
        <v>1105957.6971774064</v>
      </c>
      <c r="CI139" s="125">
        <v>874463.36232075794</v>
      </c>
      <c r="CJ139" s="125">
        <v>1980421.0594981643</v>
      </c>
      <c r="CK139" s="125">
        <v>1166632.9989274098</v>
      </c>
      <c r="CL139" s="125">
        <v>905906.79003985634</v>
      </c>
      <c r="CM139" s="125">
        <v>2072539.7889672657</v>
      </c>
      <c r="CN139" s="125">
        <v>1208582.0867418326</v>
      </c>
      <c r="CO139" s="125">
        <v>938481.28590119723</v>
      </c>
      <c r="CP139" s="125">
        <v>2147063.3726430298</v>
      </c>
      <c r="CQ139" s="125">
        <v>1407198.3123899999</v>
      </c>
      <c r="CR139" s="125">
        <v>615417.0902904484</v>
      </c>
      <c r="CS139" s="125">
        <v>573212.28472349921</v>
      </c>
      <c r="CT139" s="125">
        <v>1188629.3750139475</v>
      </c>
      <c r="CU139" s="125">
        <v>649484.10197165946</v>
      </c>
      <c r="CV139" s="125">
        <v>594212.14545202639</v>
      </c>
      <c r="CW139" s="125">
        <v>1243696.2474236859</v>
      </c>
      <c r="CX139" s="125">
        <v>673278.21115300129</v>
      </c>
      <c r="CY139" s="125">
        <v>615997.78897818516</v>
      </c>
      <c r="CZ139" s="125">
        <v>1289276.0001311863</v>
      </c>
      <c r="DA139" s="125">
        <v>1228557.9606499998</v>
      </c>
      <c r="DB139" s="125">
        <v>563095.05156815867</v>
      </c>
      <c r="DC139" s="125">
        <v>491624.32781162072</v>
      </c>
      <c r="DD139" s="125">
        <v>1054719.3793797793</v>
      </c>
      <c r="DE139" s="125">
        <v>594265.72589953139</v>
      </c>
      <c r="DF139" s="125">
        <v>509635.18118992867</v>
      </c>
      <c r="DG139" s="125">
        <v>1103900.9070894599</v>
      </c>
      <c r="DH139" s="125">
        <v>616036.88784461608</v>
      </c>
      <c r="DI139" s="125">
        <v>528319.97326422576</v>
      </c>
      <c r="DJ139" s="125">
        <v>1144356.8611088418</v>
      </c>
      <c r="DK139" s="125">
        <v>361990.10064737999</v>
      </c>
      <c r="DL139" s="125">
        <v>271579.10449051519</v>
      </c>
      <c r="DM139" s="125">
        <v>208284.29101765886</v>
      </c>
      <c r="DN139" s="125">
        <v>479863.39550817409</v>
      </c>
      <c r="DO139" s="125">
        <v>286478.84444704064</v>
      </c>
      <c r="DP139" s="125">
        <v>215773.7247819746</v>
      </c>
      <c r="DQ139" s="125">
        <v>502252.56922901527</v>
      </c>
      <c r="DR139" s="125">
        <v>296779.97815175151</v>
      </c>
      <c r="DS139" s="125">
        <v>223532.56666692565</v>
      </c>
      <c r="DT139" s="125">
        <v>520312.54481867712</v>
      </c>
      <c r="DU139" s="125">
        <v>1367107.5410226197</v>
      </c>
      <c r="DV139" s="125">
        <v>1059127.1183272575</v>
      </c>
      <c r="DW139" s="125">
        <v>751492.55133886682</v>
      </c>
      <c r="DX139" s="125">
        <v>1810619.6696661243</v>
      </c>
      <c r="DY139" s="125">
        <v>1117234.3820417654</v>
      </c>
      <c r="DZ139" s="125">
        <v>778514.53009746608</v>
      </c>
      <c r="EA139" s="125">
        <v>1895748.9121392316</v>
      </c>
      <c r="EB139" s="125">
        <v>1157407.612882341</v>
      </c>
      <c r="EC139" s="125">
        <v>806508.53701497475</v>
      </c>
      <c r="ED139" s="125">
        <v>1963916.1498973158</v>
      </c>
      <c r="EE139" s="125">
        <v>486415.20597999997</v>
      </c>
      <c r="EF139" s="125">
        <v>316883.05293462862</v>
      </c>
      <c r="EG139" s="125">
        <v>244328.25602822637</v>
      </c>
      <c r="EH139" s="125">
        <v>561211.30896285502</v>
      </c>
      <c r="EI139" s="125">
        <v>334381.17956923315</v>
      </c>
      <c r="EJ139" s="125">
        <v>253113.37067084256</v>
      </c>
      <c r="EK139" s="125">
        <v>587494.55024007568</v>
      </c>
      <c r="EL139" s="125">
        <v>346404.25477388559</v>
      </c>
      <c r="EM139" s="125">
        <v>262214.4922409929</v>
      </c>
      <c r="EN139" s="125">
        <v>608618.74701487843</v>
      </c>
    </row>
    <row r="140" spans="2:144" hidden="1" outlineLevel="2" x14ac:dyDescent="0.25">
      <c r="B140" s="92"/>
      <c r="C140" s="121" t="s">
        <v>226</v>
      </c>
      <c r="D140" s="105" t="s">
        <v>245</v>
      </c>
      <c r="E140" s="125">
        <v>0</v>
      </c>
      <c r="F140" s="125">
        <v>2336653.743359054</v>
      </c>
      <c r="G140" s="125">
        <v>2079532.5859909444</v>
      </c>
      <c r="H140" s="125">
        <v>4416186.3293499984</v>
      </c>
      <c r="I140" s="125">
        <v>2465775.5930405287</v>
      </c>
      <c r="J140" s="125">
        <v>2154553.6956831114</v>
      </c>
      <c r="K140" s="125">
        <v>4620329.2887236401</v>
      </c>
      <c r="L140" s="125">
        <v>2554656.3222421436</v>
      </c>
      <c r="M140" s="125">
        <v>2232292.8516446874</v>
      </c>
      <c r="N140" s="125">
        <v>4786949.1738868318</v>
      </c>
      <c r="O140" s="125">
        <v>0</v>
      </c>
      <c r="P140" s="125">
        <v>306489.35177727905</v>
      </c>
      <c r="Q140" s="125">
        <v>378928.2539005006</v>
      </c>
      <c r="R140" s="125">
        <v>685417.60567777965</v>
      </c>
      <c r="S140" s="125">
        <v>323467.29683324369</v>
      </c>
      <c r="T140" s="125">
        <v>392552.58391910739</v>
      </c>
      <c r="U140" s="125">
        <v>716019.88075235102</v>
      </c>
      <c r="V140" s="125">
        <v>335097.53331447463</v>
      </c>
      <c r="W140" s="125">
        <v>406666.97918812523</v>
      </c>
      <c r="X140" s="125">
        <v>741764.51250259986</v>
      </c>
      <c r="Y140" s="125">
        <v>0</v>
      </c>
      <c r="Z140" s="125">
        <v>588805.59217161371</v>
      </c>
      <c r="AA140" s="125">
        <v>416203.23194367008</v>
      </c>
      <c r="AB140" s="125">
        <v>1005008.8241152838</v>
      </c>
      <c r="AC140" s="125">
        <v>621422.41534855333</v>
      </c>
      <c r="AD140" s="125">
        <v>431167.7803204197</v>
      </c>
      <c r="AE140" s="125">
        <v>1052590.195668973</v>
      </c>
      <c r="AF140" s="125">
        <v>643765.6003196364</v>
      </c>
      <c r="AG140" s="125">
        <v>446670.60141498555</v>
      </c>
      <c r="AH140" s="125">
        <v>1090436.201734622</v>
      </c>
      <c r="AI140" s="125">
        <v>0</v>
      </c>
      <c r="AJ140" s="125">
        <v>481544.418019787</v>
      </c>
      <c r="AK140" s="125">
        <v>370153.80611994164</v>
      </c>
      <c r="AL140" s="125">
        <v>851698.22413972858</v>
      </c>
      <c r="AM140" s="125">
        <v>507973.69377398386</v>
      </c>
      <c r="AN140" s="125">
        <v>383463.50802652596</v>
      </c>
      <c r="AO140" s="125">
        <v>891437.20180050982</v>
      </c>
      <c r="AP140" s="125">
        <v>526239.01572592813</v>
      </c>
      <c r="AQ140" s="125">
        <v>397251.97865920066</v>
      </c>
      <c r="AR140" s="125">
        <v>923490.99438512884</v>
      </c>
      <c r="AS140" s="125">
        <v>0</v>
      </c>
      <c r="AT140" s="125">
        <v>280359.05505942745</v>
      </c>
      <c r="AU140" s="125">
        <v>238134.22151508948</v>
      </c>
      <c r="AV140" s="125">
        <v>518493.2765745169</v>
      </c>
      <c r="AW140" s="125">
        <v>295887.04286666651</v>
      </c>
      <c r="AX140" s="125">
        <v>246696.55493550436</v>
      </c>
      <c r="AY140" s="125">
        <v>542583.5978021709</v>
      </c>
      <c r="AZ140" s="125">
        <v>306525.93172390899</v>
      </c>
      <c r="BA140" s="125">
        <v>255566.88006238046</v>
      </c>
      <c r="BB140" s="125">
        <v>562092.81178628944</v>
      </c>
      <c r="BC140" s="125">
        <v>0</v>
      </c>
      <c r="BD140" s="125">
        <v>88380.637910555117</v>
      </c>
      <c r="BE140" s="125">
        <v>78704.070556357023</v>
      </c>
      <c r="BF140" s="125">
        <v>167084.70846691213</v>
      </c>
      <c r="BG140" s="125">
        <v>93275.694599843089</v>
      </c>
      <c r="BH140" s="125">
        <v>81533.947292929646</v>
      </c>
      <c r="BI140" s="125">
        <v>174809.64189277275</v>
      </c>
      <c r="BJ140" s="125">
        <v>96629.507387032281</v>
      </c>
      <c r="BK140" s="125">
        <v>84465.616207215644</v>
      </c>
      <c r="BL140" s="125">
        <v>181095.12359424794</v>
      </c>
      <c r="BM140" s="125">
        <v>0</v>
      </c>
      <c r="BN140" s="125">
        <v>91505.59583551134</v>
      </c>
      <c r="BO140" s="125">
        <v>69623.169013711449</v>
      </c>
      <c r="BP140" s="125">
        <v>161128.76484922282</v>
      </c>
      <c r="BQ140" s="125">
        <v>96573.731680550409</v>
      </c>
      <c r="BR140" s="125">
        <v>72126.533641812683</v>
      </c>
      <c r="BS140" s="125">
        <v>168700.26532236309</v>
      </c>
      <c r="BT140" s="125">
        <v>100046.128403044</v>
      </c>
      <c r="BU140" s="125">
        <v>74719.945632688294</v>
      </c>
      <c r="BV140" s="125">
        <v>174766.07403573231</v>
      </c>
      <c r="BW140" s="125">
        <v>0</v>
      </c>
      <c r="BX140" s="125">
        <v>88807.937541919484</v>
      </c>
      <c r="BY140" s="125">
        <v>70211.231247033124</v>
      </c>
      <c r="BZ140" s="125">
        <v>159019.16878895264</v>
      </c>
      <c r="CA140" s="125">
        <v>93726.660680876637</v>
      </c>
      <c r="CB140" s="125">
        <v>72735.740189805365</v>
      </c>
      <c r="CC140" s="125">
        <v>166462.400870682</v>
      </c>
      <c r="CD140" s="125">
        <v>97096.688365372655</v>
      </c>
      <c r="CE140" s="125">
        <v>75351.057067644375</v>
      </c>
      <c r="CF140" s="125">
        <v>172447.745433017</v>
      </c>
      <c r="CG140" s="125">
        <v>0</v>
      </c>
      <c r="CH140" s="125">
        <v>76753.011050394402</v>
      </c>
      <c r="CI140" s="125">
        <v>89944.526847641755</v>
      </c>
      <c r="CJ140" s="125">
        <v>166697.53789803616</v>
      </c>
      <c r="CK140" s="125">
        <v>80963.85213191995</v>
      </c>
      <c r="CL140" s="125">
        <v>93178.698055405781</v>
      </c>
      <c r="CM140" s="125">
        <v>174142.55018732572</v>
      </c>
      <c r="CN140" s="125">
        <v>83875.101638832959</v>
      </c>
      <c r="CO140" s="125">
        <v>96529.207343494258</v>
      </c>
      <c r="CP140" s="125">
        <v>180404.30898232723</v>
      </c>
      <c r="CQ140" s="125">
        <v>0</v>
      </c>
      <c r="CR140" s="125">
        <v>147621.23568081108</v>
      </c>
      <c r="CS140" s="125">
        <v>174968.14452488342</v>
      </c>
      <c r="CT140" s="125">
        <v>322589.38020569447</v>
      </c>
      <c r="CU140" s="125">
        <v>155792.95278076926</v>
      </c>
      <c r="CV140" s="125">
        <v>181378.17230145793</v>
      </c>
      <c r="CW140" s="125">
        <v>337171.12508222723</v>
      </c>
      <c r="CX140" s="125">
        <v>161500.4897580347</v>
      </c>
      <c r="CY140" s="125">
        <v>188028.0535525048</v>
      </c>
      <c r="CZ140" s="125">
        <v>349528.54331053951</v>
      </c>
      <c r="DA140" s="125">
        <v>0</v>
      </c>
      <c r="DB140" s="125">
        <v>161449.71085252479</v>
      </c>
      <c r="DC140" s="125">
        <v>192661.93032211572</v>
      </c>
      <c r="DD140" s="125">
        <v>354111.64117464051</v>
      </c>
      <c r="DE140" s="125">
        <v>170386.91664728962</v>
      </c>
      <c r="DF140" s="125">
        <v>199720.17700014226</v>
      </c>
      <c r="DG140" s="125">
        <v>370107.09364743187</v>
      </c>
      <c r="DH140" s="125">
        <v>176629.10931293044</v>
      </c>
      <c r="DI140" s="125">
        <v>207042.53251644786</v>
      </c>
      <c r="DJ140" s="125">
        <v>383671.64182937826</v>
      </c>
      <c r="DK140" s="125">
        <v>0</v>
      </c>
      <c r="DL140" s="125">
        <v>5297.2790799595459</v>
      </c>
      <c r="DM140" s="125">
        <v>0</v>
      </c>
      <c r="DN140" s="125">
        <v>5297.2790799595459</v>
      </c>
      <c r="DO140" s="125">
        <v>5587.905565810177</v>
      </c>
      <c r="DP140" s="125">
        <v>0</v>
      </c>
      <c r="DQ140" s="125">
        <v>5587.905565810177</v>
      </c>
      <c r="DR140" s="125">
        <v>5788.8340583619183</v>
      </c>
      <c r="DS140" s="125">
        <v>0</v>
      </c>
      <c r="DT140" s="125">
        <v>5788.8340583619183</v>
      </c>
      <c r="DU140" s="125">
        <v>0</v>
      </c>
      <c r="DV140" s="125">
        <v>19639.918379270926</v>
      </c>
      <c r="DW140" s="125">
        <v>0</v>
      </c>
      <c r="DX140" s="125">
        <v>19639.918379270926</v>
      </c>
      <c r="DY140" s="125">
        <v>20717.430131021847</v>
      </c>
      <c r="DZ140" s="125">
        <v>0</v>
      </c>
      <c r="EA140" s="125">
        <v>20717.430131021847</v>
      </c>
      <c r="EB140" s="125">
        <v>21462.382234586737</v>
      </c>
      <c r="EC140" s="125">
        <v>0</v>
      </c>
      <c r="ED140" s="125">
        <v>21462.382234586737</v>
      </c>
      <c r="EE140" s="125">
        <v>0</v>
      </c>
      <c r="EF140" s="125">
        <v>0</v>
      </c>
      <c r="EG140" s="125">
        <v>0</v>
      </c>
      <c r="EH140" s="125">
        <v>0</v>
      </c>
      <c r="EI140" s="125">
        <v>0</v>
      </c>
      <c r="EJ140" s="125">
        <v>0</v>
      </c>
      <c r="EK140" s="125">
        <v>0</v>
      </c>
      <c r="EL140" s="125">
        <v>0</v>
      </c>
      <c r="EM140" s="125">
        <v>0</v>
      </c>
      <c r="EN140" s="125">
        <v>0</v>
      </c>
    </row>
    <row r="141" spans="2:144" hidden="1" outlineLevel="2" x14ac:dyDescent="0.25">
      <c r="B141" s="92"/>
      <c r="C141" s="121" t="s">
        <v>227</v>
      </c>
      <c r="D141" s="105" t="s">
        <v>245</v>
      </c>
      <c r="E141" s="125">
        <v>5750829.9699099995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662138.79682999989</v>
      </c>
      <c r="P141" s="125">
        <v>0</v>
      </c>
      <c r="Q141" s="125">
        <v>0</v>
      </c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5">
        <v>0</v>
      </c>
      <c r="Y141" s="125">
        <v>1093520.8883399998</v>
      </c>
      <c r="Z141" s="125">
        <v>0</v>
      </c>
      <c r="AA141" s="125">
        <v>0</v>
      </c>
      <c r="AB141" s="125">
        <v>0</v>
      </c>
      <c r="AC141" s="125">
        <v>0</v>
      </c>
      <c r="AD141" s="125">
        <v>0</v>
      </c>
      <c r="AE141" s="125">
        <v>0</v>
      </c>
      <c r="AF141" s="125">
        <v>0</v>
      </c>
      <c r="AG141" s="125">
        <v>0</v>
      </c>
      <c r="AH141" s="125">
        <v>0</v>
      </c>
      <c r="AI141" s="125">
        <v>2229259.6894800002</v>
      </c>
      <c r="AJ141" s="125">
        <v>0</v>
      </c>
      <c r="AK141" s="125">
        <v>0</v>
      </c>
      <c r="AL141" s="125">
        <v>0</v>
      </c>
      <c r="AM141" s="125">
        <v>0</v>
      </c>
      <c r="AN141" s="125">
        <v>0</v>
      </c>
      <c r="AO141" s="125">
        <v>0</v>
      </c>
      <c r="AP141" s="125">
        <v>0</v>
      </c>
      <c r="AQ141" s="125">
        <v>0</v>
      </c>
      <c r="AR141" s="125">
        <v>0</v>
      </c>
      <c r="AS141" s="125">
        <v>1110306.4754599999</v>
      </c>
      <c r="AT141" s="125">
        <v>0</v>
      </c>
      <c r="AU141" s="125">
        <v>0</v>
      </c>
      <c r="AV141" s="125">
        <v>0</v>
      </c>
      <c r="AW141" s="125">
        <v>0</v>
      </c>
      <c r="AX141" s="125">
        <v>0</v>
      </c>
      <c r="AY141" s="125">
        <v>0</v>
      </c>
      <c r="AZ141" s="125">
        <v>0</v>
      </c>
      <c r="BA141" s="125">
        <v>0</v>
      </c>
      <c r="BB141" s="125">
        <v>0</v>
      </c>
      <c r="BC141" s="125">
        <v>0</v>
      </c>
      <c r="BD141" s="125">
        <v>0</v>
      </c>
      <c r="BE141" s="125">
        <v>0</v>
      </c>
      <c r="BF141" s="125">
        <v>0</v>
      </c>
      <c r="BG141" s="125">
        <v>0</v>
      </c>
      <c r="BH141" s="125">
        <v>0</v>
      </c>
      <c r="BI141" s="125">
        <v>0</v>
      </c>
      <c r="BJ141" s="125">
        <v>0</v>
      </c>
      <c r="BK141" s="125">
        <v>0</v>
      </c>
      <c r="BL141" s="125">
        <v>0</v>
      </c>
      <c r="BM141" s="125">
        <v>0</v>
      </c>
      <c r="BN141" s="125">
        <v>0</v>
      </c>
      <c r="BO141" s="125">
        <v>0</v>
      </c>
      <c r="BP141" s="125">
        <v>0</v>
      </c>
      <c r="BQ141" s="125">
        <v>0</v>
      </c>
      <c r="BR141" s="125">
        <v>0</v>
      </c>
      <c r="BS141" s="125">
        <v>0</v>
      </c>
      <c r="BT141" s="125">
        <v>0</v>
      </c>
      <c r="BU141" s="125">
        <v>0</v>
      </c>
      <c r="BV141" s="125">
        <v>0</v>
      </c>
      <c r="BW141" s="125">
        <v>0</v>
      </c>
      <c r="BX141" s="125">
        <v>0</v>
      </c>
      <c r="BY141" s="125">
        <v>0</v>
      </c>
      <c r="BZ141" s="125">
        <v>0</v>
      </c>
      <c r="CA141" s="125">
        <v>0</v>
      </c>
      <c r="CB141" s="125">
        <v>0</v>
      </c>
      <c r="CC141" s="125">
        <v>0</v>
      </c>
      <c r="CD141" s="125">
        <v>0</v>
      </c>
      <c r="CE141" s="125">
        <v>0</v>
      </c>
      <c r="CF141" s="125">
        <v>0</v>
      </c>
      <c r="CG141" s="125">
        <v>338753.02489000006</v>
      </c>
      <c r="CH141" s="125">
        <v>0</v>
      </c>
      <c r="CI141" s="125">
        <v>0</v>
      </c>
      <c r="CJ141" s="125">
        <v>0</v>
      </c>
      <c r="CK141" s="125">
        <v>0</v>
      </c>
      <c r="CL141" s="125">
        <v>0</v>
      </c>
      <c r="CM141" s="125">
        <v>0</v>
      </c>
      <c r="CN141" s="125">
        <v>0</v>
      </c>
      <c r="CO141" s="125">
        <v>0</v>
      </c>
      <c r="CP141" s="125">
        <v>0</v>
      </c>
      <c r="CQ141" s="125">
        <v>0</v>
      </c>
      <c r="CR141" s="125">
        <v>0</v>
      </c>
      <c r="CS141" s="125">
        <v>0</v>
      </c>
      <c r="CT141" s="125">
        <v>0</v>
      </c>
      <c r="CU141" s="125">
        <v>0</v>
      </c>
      <c r="CV141" s="125">
        <v>0</v>
      </c>
      <c r="CW141" s="125">
        <v>0</v>
      </c>
      <c r="CX141" s="125">
        <v>0</v>
      </c>
      <c r="CY141" s="125">
        <v>0</v>
      </c>
      <c r="CZ141" s="125">
        <v>0</v>
      </c>
      <c r="DA141" s="125">
        <v>0</v>
      </c>
      <c r="DB141" s="125">
        <v>0</v>
      </c>
      <c r="DC141" s="125">
        <v>0</v>
      </c>
      <c r="DD141" s="125">
        <v>0</v>
      </c>
      <c r="DE141" s="125">
        <v>0</v>
      </c>
      <c r="DF141" s="125">
        <v>0</v>
      </c>
      <c r="DG141" s="125">
        <v>0</v>
      </c>
      <c r="DH141" s="125">
        <v>0</v>
      </c>
      <c r="DI141" s="125">
        <v>0</v>
      </c>
      <c r="DJ141" s="125">
        <v>0</v>
      </c>
      <c r="DK141" s="125">
        <v>66333.419798043702</v>
      </c>
      <c r="DL141" s="125">
        <v>0</v>
      </c>
      <c r="DM141" s="125">
        <v>0</v>
      </c>
      <c r="DN141" s="125">
        <v>0</v>
      </c>
      <c r="DO141" s="125">
        <v>0</v>
      </c>
      <c r="DP141" s="125">
        <v>0</v>
      </c>
      <c r="DQ141" s="125">
        <v>0</v>
      </c>
      <c r="DR141" s="125">
        <v>0</v>
      </c>
      <c r="DS141" s="125">
        <v>0</v>
      </c>
      <c r="DT141" s="125">
        <v>0</v>
      </c>
      <c r="DU141" s="125">
        <v>250517.67511195628</v>
      </c>
      <c r="DV141" s="125">
        <v>0</v>
      </c>
      <c r="DW141" s="125">
        <v>0</v>
      </c>
      <c r="DX141" s="125">
        <v>0</v>
      </c>
      <c r="DY141" s="125">
        <v>0</v>
      </c>
      <c r="DZ141" s="125">
        <v>0</v>
      </c>
      <c r="EA141" s="125">
        <v>0</v>
      </c>
      <c r="EB141" s="125">
        <v>0</v>
      </c>
      <c r="EC141" s="125">
        <v>0</v>
      </c>
      <c r="ED141" s="125">
        <v>0</v>
      </c>
      <c r="EE141" s="125">
        <v>0</v>
      </c>
      <c r="EF141" s="125">
        <v>0</v>
      </c>
      <c r="EG141" s="125">
        <v>0</v>
      </c>
      <c r="EH141" s="125">
        <v>0</v>
      </c>
      <c r="EI141" s="125">
        <v>0</v>
      </c>
      <c r="EJ141" s="125">
        <v>0</v>
      </c>
      <c r="EK141" s="125">
        <v>0</v>
      </c>
      <c r="EL141" s="125">
        <v>0</v>
      </c>
      <c r="EM141" s="125">
        <v>0</v>
      </c>
      <c r="EN141" s="125">
        <v>0</v>
      </c>
    </row>
    <row r="142" spans="2:144" ht="15.75" outlineLevel="1" collapsed="1" x14ac:dyDescent="0.25">
      <c r="B142" s="92"/>
      <c r="C142" s="104" t="s">
        <v>246</v>
      </c>
      <c r="D142" s="105" t="s">
        <v>245</v>
      </c>
      <c r="E142" s="131">
        <v>12121840.505031114</v>
      </c>
      <c r="F142" s="131">
        <v>7546953.8983065933</v>
      </c>
      <c r="G142" s="131">
        <v>7312771.4207986221</v>
      </c>
      <c r="H142" s="131">
        <v>14859725.319105212</v>
      </c>
      <c r="I142" s="131">
        <v>7964143.5155579541</v>
      </c>
      <c r="J142" s="131">
        <v>7577146.9330224944</v>
      </c>
      <c r="K142" s="131">
        <v>15541290.448580448</v>
      </c>
      <c r="L142" s="131">
        <v>8251705.4102607323</v>
      </c>
      <c r="M142" s="131">
        <v>7850661.1753536146</v>
      </c>
      <c r="N142" s="131">
        <v>16102366.585614344</v>
      </c>
      <c r="O142" s="131">
        <v>1871506.3575489959</v>
      </c>
      <c r="P142" s="131">
        <v>1094349.3292646883</v>
      </c>
      <c r="Q142" s="131">
        <v>1134351.3206686596</v>
      </c>
      <c r="R142" s="131">
        <v>2228700.6499333475</v>
      </c>
      <c r="S142" s="131">
        <v>1155252.4271595385</v>
      </c>
      <c r="T142" s="131">
        <v>1175871.6115377385</v>
      </c>
      <c r="U142" s="131">
        <v>2331124.0386972758</v>
      </c>
      <c r="V142" s="131">
        <v>1197191.6900372822</v>
      </c>
      <c r="W142" s="131">
        <v>1218468.0254941478</v>
      </c>
      <c r="X142" s="131">
        <v>2415659.7155314293</v>
      </c>
      <c r="Y142" s="131">
        <v>3970659.7519229734</v>
      </c>
      <c r="Z142" s="131">
        <v>2480619.3488457678</v>
      </c>
      <c r="AA142" s="131">
        <v>2201192.5801581489</v>
      </c>
      <c r="AB142" s="131">
        <v>4681811.9290039167</v>
      </c>
      <c r="AC142" s="131">
        <v>2617952.9175824262</v>
      </c>
      <c r="AD142" s="131">
        <v>2280349.9326361809</v>
      </c>
      <c r="AE142" s="131">
        <v>4898302.850218609</v>
      </c>
      <c r="AF142" s="131">
        <v>2712148.0265208604</v>
      </c>
      <c r="AG142" s="131">
        <v>2362350.7943096338</v>
      </c>
      <c r="AH142" s="131">
        <v>5074498.8208304942</v>
      </c>
      <c r="AI142" s="131">
        <v>1835526.8127755628</v>
      </c>
      <c r="AJ142" s="131">
        <v>1194449.3763522604</v>
      </c>
      <c r="AK142" s="131">
        <v>1233870.7540412182</v>
      </c>
      <c r="AL142" s="131">
        <v>2428320.1303934786</v>
      </c>
      <c r="AM142" s="131">
        <v>1259976.1225333768</v>
      </c>
      <c r="AN142" s="131">
        <v>1278237.316416156</v>
      </c>
      <c r="AO142" s="131">
        <v>2538213.4389495323</v>
      </c>
      <c r="AP142" s="131">
        <v>1305261.7794916974</v>
      </c>
      <c r="AQ142" s="131">
        <v>1324199.8065360081</v>
      </c>
      <c r="AR142" s="131">
        <v>2629461.5860277065</v>
      </c>
      <c r="AS142" s="131">
        <v>581293.60383918975</v>
      </c>
      <c r="AT142" s="131">
        <v>440680.20584880479</v>
      </c>
      <c r="AU142" s="131">
        <v>462736.05792388436</v>
      </c>
      <c r="AV142" s="131">
        <v>903416.26377268916</v>
      </c>
      <c r="AW142" s="131">
        <v>465038.87185128185</v>
      </c>
      <c r="AX142" s="131">
        <v>479292.43763312104</v>
      </c>
      <c r="AY142" s="131">
        <v>944331.30948440288</v>
      </c>
      <c r="AZ142" s="131">
        <v>481735.16965134616</v>
      </c>
      <c r="BA142" s="131">
        <v>496451.53553443775</v>
      </c>
      <c r="BB142" s="131">
        <v>978186.70518578391</v>
      </c>
      <c r="BC142" s="131">
        <v>291543.16949</v>
      </c>
      <c r="BD142" s="131">
        <v>207094.02469563927</v>
      </c>
      <c r="BE142" s="131">
        <v>206073.17998607771</v>
      </c>
      <c r="BF142" s="131">
        <v>413167.20468171698</v>
      </c>
      <c r="BG142" s="131">
        <v>218564.14999529935</v>
      </c>
      <c r="BH142" s="131">
        <v>213482.72937725647</v>
      </c>
      <c r="BI142" s="131">
        <v>432046.87937255588</v>
      </c>
      <c r="BJ142" s="131">
        <v>226422.82362105016</v>
      </c>
      <c r="BK142" s="131">
        <v>221158.80421763778</v>
      </c>
      <c r="BL142" s="131">
        <v>447581.62783868797</v>
      </c>
      <c r="BM142" s="131">
        <v>291543.16949</v>
      </c>
      <c r="BN142" s="131">
        <v>204980.03772997152</v>
      </c>
      <c r="BO142" s="131">
        <v>199809.98805759798</v>
      </c>
      <c r="BP142" s="131">
        <v>404790.02578756947</v>
      </c>
      <c r="BQ142" s="131">
        <v>216333.07758781989</v>
      </c>
      <c r="BR142" s="131">
        <v>206994.33866287151</v>
      </c>
      <c r="BS142" s="131">
        <v>423327.4162506914</v>
      </c>
      <c r="BT142" s="131">
        <v>224111.53096754145</v>
      </c>
      <c r="BU142" s="131">
        <v>214437.11419673494</v>
      </c>
      <c r="BV142" s="131">
        <v>438548.64516427636</v>
      </c>
      <c r="BW142" s="131">
        <v>291543.16949</v>
      </c>
      <c r="BX142" s="131">
        <v>202544.87814140189</v>
      </c>
      <c r="BY142" s="131">
        <v>196683.45121446357</v>
      </c>
      <c r="BZ142" s="131">
        <v>399228.32935586548</v>
      </c>
      <c r="CA142" s="131">
        <v>213763.04406627896</v>
      </c>
      <c r="CB142" s="131">
        <v>203755.38433210427</v>
      </c>
      <c r="CC142" s="131">
        <v>417518.4283983832</v>
      </c>
      <c r="CD142" s="131">
        <v>221449.08954354498</v>
      </c>
      <c r="CE142" s="131">
        <v>211081.69866126004</v>
      </c>
      <c r="CF142" s="131">
        <v>432530.78820480499</v>
      </c>
      <c r="CG142" s="131">
        <v>845135.00463132153</v>
      </c>
      <c r="CH142" s="131">
        <v>496091.27220117394</v>
      </c>
      <c r="CI142" s="131">
        <v>478211.39198640909</v>
      </c>
      <c r="CJ142" s="131">
        <v>974302.66418758268</v>
      </c>
      <c r="CK142" s="131">
        <v>523307.94397186721</v>
      </c>
      <c r="CL142" s="131">
        <v>495406.62964447174</v>
      </c>
      <c r="CM142" s="131">
        <v>1018714.5736163384</v>
      </c>
      <c r="CN142" s="131">
        <v>542124.7363271697</v>
      </c>
      <c r="CO142" s="131">
        <v>513220.40627630905</v>
      </c>
      <c r="CP142" s="131">
        <v>1055345.1426034784</v>
      </c>
      <c r="CQ142" s="131">
        <v>729180.00535773335</v>
      </c>
      <c r="CR142" s="131">
        <v>382486.31298814795</v>
      </c>
      <c r="CS142" s="131">
        <v>400949.46568821854</v>
      </c>
      <c r="CT142" s="131">
        <v>783435.77867636655</v>
      </c>
      <c r="CU142" s="131">
        <v>403659.21490791917</v>
      </c>
      <c r="CV142" s="131">
        <v>415692.72976833064</v>
      </c>
      <c r="CW142" s="131">
        <v>819351.94467624964</v>
      </c>
      <c r="CX142" s="131">
        <v>418447.43128214043</v>
      </c>
      <c r="CY142" s="131">
        <v>430974.5161998393</v>
      </c>
      <c r="CZ142" s="131">
        <v>849421.9474819795</v>
      </c>
      <c r="DA142" s="131">
        <v>1133748.8935565089</v>
      </c>
      <c r="DB142" s="131">
        <v>670036.5719410883</v>
      </c>
      <c r="DC142" s="131">
        <v>655485.92595929361</v>
      </c>
      <c r="DD142" s="131">
        <v>1325522.4979003819</v>
      </c>
      <c r="DE142" s="131">
        <v>707127.09816027863</v>
      </c>
      <c r="DF142" s="131">
        <v>679499.91435679409</v>
      </c>
      <c r="DG142" s="131">
        <v>1386627.0125170725</v>
      </c>
      <c r="DH142" s="131">
        <v>733032.98150312505</v>
      </c>
      <c r="DI142" s="131">
        <v>704412.46961762838</v>
      </c>
      <c r="DJ142" s="131">
        <v>1437445.4511207533</v>
      </c>
      <c r="DK142" s="131">
        <v>80955.355923882918</v>
      </c>
      <c r="DL142" s="131">
        <v>44352.169922916015</v>
      </c>
      <c r="DM142" s="131">
        <v>47687.722691332427</v>
      </c>
      <c r="DN142" s="131">
        <v>92039.892614248442</v>
      </c>
      <c r="DO142" s="131">
        <v>46790.637072377023</v>
      </c>
      <c r="DP142" s="131">
        <v>49402.465741433669</v>
      </c>
      <c r="DQ142" s="131">
        <v>96193.10281381075</v>
      </c>
      <c r="DR142" s="131">
        <v>48479.428366724576</v>
      </c>
      <c r="DS142" s="131">
        <v>51178.891118535539</v>
      </c>
      <c r="DT142" s="131">
        <v>99658.319485260057</v>
      </c>
      <c r="DU142" s="131">
        <v>199205.21100495104</v>
      </c>
      <c r="DV142" s="131">
        <v>129270.37037473451</v>
      </c>
      <c r="DW142" s="131">
        <v>95719.582423315849</v>
      </c>
      <c r="DX142" s="131">
        <v>224989.95279805013</v>
      </c>
      <c r="DY142" s="131">
        <v>136378.01066948776</v>
      </c>
      <c r="DZ142" s="131">
        <v>99161.442916033673</v>
      </c>
      <c r="EA142" s="131">
        <v>235539.45358552178</v>
      </c>
      <c r="EB142" s="131">
        <v>141300.72294825048</v>
      </c>
      <c r="EC142" s="131">
        <v>102727.11319144128</v>
      </c>
      <c r="ED142" s="131">
        <v>244027.83613969199</v>
      </c>
      <c r="EE142" s="131">
        <v>0</v>
      </c>
      <c r="EF142" s="131">
        <v>0</v>
      </c>
      <c r="EG142" s="131">
        <v>0</v>
      </c>
      <c r="EH142" s="131">
        <v>0</v>
      </c>
      <c r="EI142" s="131">
        <v>0</v>
      </c>
      <c r="EJ142" s="131">
        <v>0</v>
      </c>
      <c r="EK142" s="131">
        <v>0</v>
      </c>
      <c r="EL142" s="131">
        <v>0</v>
      </c>
      <c r="EM142" s="131">
        <v>0</v>
      </c>
      <c r="EN142" s="131">
        <v>0</v>
      </c>
    </row>
    <row r="143" spans="2:144" ht="15.75" outlineLevel="1" x14ac:dyDescent="0.25">
      <c r="B143" s="92"/>
      <c r="C143" s="104" t="s">
        <v>248</v>
      </c>
      <c r="D143" s="105" t="s">
        <v>245</v>
      </c>
      <c r="E143" s="131">
        <v>12001327.56018888</v>
      </c>
      <c r="F143" s="131">
        <v>7246732.5259397645</v>
      </c>
      <c r="G143" s="131">
        <v>5823479.996908538</v>
      </c>
      <c r="H143" s="131">
        <v>13070212.522848304</v>
      </c>
      <c r="I143" s="131">
        <v>7646748.0754117463</v>
      </c>
      <c r="J143" s="131">
        <v>6033908.096296669</v>
      </c>
      <c r="K143" s="131">
        <v>13680656.171708416</v>
      </c>
      <c r="L143" s="131">
        <v>7922615.3388879811</v>
      </c>
      <c r="M143" s="131">
        <v>6251479.3735503387</v>
      </c>
      <c r="N143" s="131">
        <v>14174094.712438317</v>
      </c>
      <c r="O143" s="131">
        <v>2252642.7214010041</v>
      </c>
      <c r="P143" s="131">
        <v>1151776.0413825903</v>
      </c>
      <c r="Q143" s="131">
        <v>1185649.8873995021</v>
      </c>
      <c r="R143" s="131">
        <v>2337425.9287820924</v>
      </c>
      <c r="S143" s="131">
        <v>1215875.0700249341</v>
      </c>
      <c r="T143" s="131">
        <v>1229047.8429506093</v>
      </c>
      <c r="U143" s="131">
        <v>2444922.9129755436</v>
      </c>
      <c r="V143" s="131">
        <v>1260015.1237391247</v>
      </c>
      <c r="W143" s="131">
        <v>1273570.586910804</v>
      </c>
      <c r="X143" s="131">
        <v>2533585.710649929</v>
      </c>
      <c r="Y143" s="131">
        <v>3112353.9732370256</v>
      </c>
      <c r="Z143" s="131">
        <v>1873570.9433229559</v>
      </c>
      <c r="AA143" s="131">
        <v>1395108.7476674647</v>
      </c>
      <c r="AB143" s="131">
        <v>3268679.6909904205</v>
      </c>
      <c r="AC143" s="131">
        <v>1977296.7261793932</v>
      </c>
      <c r="AD143" s="131">
        <v>1445278.4219975343</v>
      </c>
      <c r="AE143" s="131">
        <v>3422575.1481769271</v>
      </c>
      <c r="AF143" s="131">
        <v>2048440.7407547475</v>
      </c>
      <c r="AG143" s="131">
        <v>1497250.3032714045</v>
      </c>
      <c r="AH143" s="131">
        <v>3545691.0440261518</v>
      </c>
      <c r="AI143" s="131">
        <v>2078514.3779944375</v>
      </c>
      <c r="AJ143" s="131">
        <v>1283441.4992888537</v>
      </c>
      <c r="AK143" s="131">
        <v>1067481.0036532683</v>
      </c>
      <c r="AL143" s="131">
        <v>2350922.5029421221</v>
      </c>
      <c r="AM143" s="131">
        <v>1353850.2977086287</v>
      </c>
      <c r="AN143" s="131">
        <v>1105864.6531380522</v>
      </c>
      <c r="AO143" s="131">
        <v>2459714.9508466809</v>
      </c>
      <c r="AP143" s="131">
        <v>1402509.9501087712</v>
      </c>
      <c r="AQ143" s="131">
        <v>1145629.0165633517</v>
      </c>
      <c r="AR143" s="131">
        <v>2548138.9666721229</v>
      </c>
      <c r="AS143" s="131">
        <v>529012.87162081013</v>
      </c>
      <c r="AT143" s="131">
        <v>313858.93231258355</v>
      </c>
      <c r="AU143" s="131">
        <v>248496.64634610713</v>
      </c>
      <c r="AV143" s="131">
        <v>562355.57865869079</v>
      </c>
      <c r="AW143" s="131">
        <v>331207.53295910149</v>
      </c>
      <c r="AX143" s="131">
        <v>257387.68641728049</v>
      </c>
      <c r="AY143" s="131">
        <v>588595.21937638195</v>
      </c>
      <c r="AZ143" s="131">
        <v>343098.88213147398</v>
      </c>
      <c r="BA143" s="131">
        <v>266602.39577434363</v>
      </c>
      <c r="BB143" s="131">
        <v>609701.27790581773</v>
      </c>
      <c r="BC143" s="131">
        <v>0</v>
      </c>
      <c r="BD143" s="131">
        <v>0</v>
      </c>
      <c r="BE143" s="131">
        <v>0</v>
      </c>
      <c r="BF143" s="131">
        <v>0</v>
      </c>
      <c r="BG143" s="131">
        <v>0</v>
      </c>
      <c r="BH143" s="131">
        <v>0</v>
      </c>
      <c r="BI143" s="131">
        <v>0</v>
      </c>
      <c r="BJ143" s="131">
        <v>0</v>
      </c>
      <c r="BK143" s="131">
        <v>0</v>
      </c>
      <c r="BL143" s="131">
        <v>0</v>
      </c>
      <c r="BM143" s="131">
        <v>0</v>
      </c>
      <c r="BN143" s="131">
        <v>0</v>
      </c>
      <c r="BO143" s="131">
        <v>0</v>
      </c>
      <c r="BP143" s="131">
        <v>0</v>
      </c>
      <c r="BQ143" s="131">
        <v>0</v>
      </c>
      <c r="BR143" s="131">
        <v>0</v>
      </c>
      <c r="BS143" s="131">
        <v>0</v>
      </c>
      <c r="BT143" s="131">
        <v>0</v>
      </c>
      <c r="BU143" s="131">
        <v>0</v>
      </c>
      <c r="BV143" s="131">
        <v>0</v>
      </c>
      <c r="BW143" s="131">
        <v>0</v>
      </c>
      <c r="BX143" s="131">
        <v>0</v>
      </c>
      <c r="BY143" s="131">
        <v>0</v>
      </c>
      <c r="BZ143" s="131">
        <v>0</v>
      </c>
      <c r="CA143" s="131">
        <v>0</v>
      </c>
      <c r="CB143" s="131">
        <v>0</v>
      </c>
      <c r="CC143" s="131">
        <v>0</v>
      </c>
      <c r="CD143" s="131">
        <v>0</v>
      </c>
      <c r="CE143" s="131">
        <v>0</v>
      </c>
      <c r="CF143" s="131">
        <v>0</v>
      </c>
      <c r="CG143" s="131">
        <v>997548.8014686784</v>
      </c>
      <c r="CH143" s="131">
        <v>686619.43602662697</v>
      </c>
      <c r="CI143" s="131">
        <v>486196.49718199065</v>
      </c>
      <c r="CJ143" s="131">
        <v>1172815.9332086178</v>
      </c>
      <c r="CK143" s="131">
        <v>724288.90708746249</v>
      </c>
      <c r="CL143" s="131">
        <v>503678.85845079034</v>
      </c>
      <c r="CM143" s="131">
        <v>1227967.7655382529</v>
      </c>
      <c r="CN143" s="131">
        <v>750332.45205349592</v>
      </c>
      <c r="CO143" s="131">
        <v>521790.08696838247</v>
      </c>
      <c r="CP143" s="131">
        <v>1272122.5390218785</v>
      </c>
      <c r="CQ143" s="131">
        <v>684242.37174226658</v>
      </c>
      <c r="CR143" s="131">
        <v>380552.01298311155</v>
      </c>
      <c r="CS143" s="131">
        <v>351049.08921565901</v>
      </c>
      <c r="CT143" s="131">
        <v>731601.10219877062</v>
      </c>
      <c r="CU143" s="131">
        <v>401617.83984450961</v>
      </c>
      <c r="CV143" s="131">
        <v>363957.47261630901</v>
      </c>
      <c r="CW143" s="131">
        <v>765575.31246081868</v>
      </c>
      <c r="CX143" s="131">
        <v>416331.26962889556</v>
      </c>
      <c r="CY143" s="131">
        <v>377337.35628609022</v>
      </c>
      <c r="CZ143" s="131">
        <v>793668.6259149859</v>
      </c>
      <c r="DA143" s="131">
        <v>94809.067093490899</v>
      </c>
      <c r="DB143" s="131">
        <v>54508.190479595047</v>
      </c>
      <c r="DC143" s="131">
        <v>28800.332174442869</v>
      </c>
      <c r="DD143" s="131">
        <v>83308.522654037923</v>
      </c>
      <c r="DE143" s="131">
        <v>57525.544386542373</v>
      </c>
      <c r="DF143" s="131">
        <v>29855.44383327684</v>
      </c>
      <c r="DG143" s="131">
        <v>87380.988219819206</v>
      </c>
      <c r="DH143" s="131">
        <v>59633.015654421455</v>
      </c>
      <c r="DI143" s="131">
        <v>30950.036163045253</v>
      </c>
      <c r="DJ143" s="131">
        <v>90583.051817466709</v>
      </c>
      <c r="DK143" s="131">
        <v>347368.16452154075</v>
      </c>
      <c r="DL143" s="131">
        <v>233224.52109345209</v>
      </c>
      <c r="DM143" s="131">
        <v>160596.56832632644</v>
      </c>
      <c r="DN143" s="131">
        <v>393821.08941977855</v>
      </c>
      <c r="DO143" s="131">
        <v>246047.12558210746</v>
      </c>
      <c r="DP143" s="131">
        <v>166371.25904054093</v>
      </c>
      <c r="DQ143" s="131">
        <v>412418.38462264836</v>
      </c>
      <c r="DR143" s="131">
        <v>254927.58264960878</v>
      </c>
      <c r="DS143" s="131">
        <v>172353.67554839011</v>
      </c>
      <c r="DT143" s="131">
        <v>427281.25819799886</v>
      </c>
      <c r="DU143" s="131">
        <v>1418420.0051296249</v>
      </c>
      <c r="DV143" s="131">
        <v>952297.8961153673</v>
      </c>
      <c r="DW143" s="131">
        <v>655772.96891555097</v>
      </c>
      <c r="DX143" s="131">
        <v>1608070.8650309185</v>
      </c>
      <c r="DY143" s="131">
        <v>1004657.8520698342</v>
      </c>
      <c r="DZ143" s="131">
        <v>679353.08718143241</v>
      </c>
      <c r="EA143" s="131">
        <v>1684010.9392512664</v>
      </c>
      <c r="EB143" s="131">
        <v>1040922.0673935568</v>
      </c>
      <c r="EC143" s="131">
        <v>703781.42382353346</v>
      </c>
      <c r="ED143" s="131">
        <v>1744703.49121709</v>
      </c>
      <c r="EE143" s="131">
        <v>486415.20597999997</v>
      </c>
      <c r="EF143" s="131">
        <v>316883.05293462862</v>
      </c>
      <c r="EG143" s="131">
        <v>244328.25602822637</v>
      </c>
      <c r="EH143" s="131">
        <v>561211.30896285502</v>
      </c>
      <c r="EI143" s="131">
        <v>334381.17956923315</v>
      </c>
      <c r="EJ143" s="131">
        <v>253113.37067084256</v>
      </c>
      <c r="EK143" s="131">
        <v>587494.55024007568</v>
      </c>
      <c r="EL143" s="131">
        <v>346404.25477388559</v>
      </c>
      <c r="EM143" s="131">
        <v>262214.4922409929</v>
      </c>
      <c r="EN143" s="131">
        <v>608618.74701487843</v>
      </c>
    </row>
    <row r="144" spans="2:144" outlineLevel="1" x14ac:dyDescent="0.25">
      <c r="B144" s="92"/>
      <c r="C144" s="104" t="s">
        <v>222</v>
      </c>
      <c r="D144" s="105" t="s">
        <v>245</v>
      </c>
      <c r="E144" s="125">
        <v>0</v>
      </c>
      <c r="F144" s="125">
        <v>35155.666909569874</v>
      </c>
      <c r="G144" s="125">
        <v>27553.043674057</v>
      </c>
      <c r="H144" s="125">
        <v>62708.710583626875</v>
      </c>
      <c r="I144" s="125">
        <v>37399.628626293597</v>
      </c>
      <c r="J144" s="125">
        <v>29311.73524838666</v>
      </c>
      <c r="K144" s="125">
        <v>66711.363874680261</v>
      </c>
      <c r="L144" s="125">
        <v>39167.707785495229</v>
      </c>
      <c r="M144" s="125">
        <v>30697.456714515676</v>
      </c>
      <c r="N144" s="125">
        <v>69865.164500010898</v>
      </c>
      <c r="O144" s="125">
        <v>0</v>
      </c>
      <c r="P144" s="125">
        <v>35155.666909569874</v>
      </c>
      <c r="Q144" s="125">
        <v>27553.043674057</v>
      </c>
      <c r="R144" s="125">
        <v>62708.710583626875</v>
      </c>
      <c r="S144" s="125">
        <v>37399.628626293597</v>
      </c>
      <c r="T144" s="125">
        <v>29311.73524838666</v>
      </c>
      <c r="U144" s="125">
        <v>66711.363874680261</v>
      </c>
      <c r="V144" s="125">
        <v>39167.707785495229</v>
      </c>
      <c r="W144" s="125">
        <v>30697.456714515676</v>
      </c>
      <c r="X144" s="125">
        <v>69865.164500010898</v>
      </c>
      <c r="Y144" s="125">
        <v>0</v>
      </c>
      <c r="Z144" s="125">
        <v>0</v>
      </c>
      <c r="AA144" s="125">
        <v>0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0</v>
      </c>
      <c r="AI144" s="125">
        <v>0</v>
      </c>
      <c r="AJ144" s="125">
        <v>0</v>
      </c>
      <c r="AK144" s="125">
        <v>0</v>
      </c>
      <c r="AL144" s="125">
        <v>0</v>
      </c>
      <c r="AM144" s="125">
        <v>0</v>
      </c>
      <c r="AN144" s="125">
        <v>0</v>
      </c>
      <c r="AO144" s="125">
        <v>0</v>
      </c>
      <c r="AP144" s="125">
        <v>0</v>
      </c>
      <c r="AQ144" s="125">
        <v>0</v>
      </c>
      <c r="AR144" s="125">
        <v>0</v>
      </c>
      <c r="AS144" s="125">
        <v>0</v>
      </c>
      <c r="AT144" s="125">
        <v>0</v>
      </c>
      <c r="AU144" s="125">
        <v>0</v>
      </c>
      <c r="AV144" s="125">
        <v>0</v>
      </c>
      <c r="AW144" s="125">
        <v>0</v>
      </c>
      <c r="AX144" s="125">
        <v>0</v>
      </c>
      <c r="AY144" s="125">
        <v>0</v>
      </c>
      <c r="AZ144" s="125">
        <v>0</v>
      </c>
      <c r="BA144" s="125">
        <v>0</v>
      </c>
      <c r="BB144" s="125">
        <v>0</v>
      </c>
      <c r="BC144" s="125">
        <v>0</v>
      </c>
      <c r="BD144" s="125">
        <v>0</v>
      </c>
      <c r="BE144" s="125">
        <v>0</v>
      </c>
      <c r="BF144" s="125">
        <v>0</v>
      </c>
      <c r="BG144" s="125">
        <v>0</v>
      </c>
      <c r="BH144" s="125">
        <v>0</v>
      </c>
      <c r="BI144" s="125">
        <v>0</v>
      </c>
      <c r="BJ144" s="125">
        <v>0</v>
      </c>
      <c r="BK144" s="125">
        <v>0</v>
      </c>
      <c r="BL144" s="125">
        <v>0</v>
      </c>
      <c r="BM144" s="125">
        <v>0</v>
      </c>
      <c r="BN144" s="125">
        <v>0</v>
      </c>
      <c r="BO144" s="125">
        <v>0</v>
      </c>
      <c r="BP144" s="125">
        <v>0</v>
      </c>
      <c r="BQ144" s="125">
        <v>0</v>
      </c>
      <c r="BR144" s="125">
        <v>0</v>
      </c>
      <c r="BS144" s="125">
        <v>0</v>
      </c>
      <c r="BT144" s="125">
        <v>0</v>
      </c>
      <c r="BU144" s="125">
        <v>0</v>
      </c>
      <c r="BV144" s="125">
        <v>0</v>
      </c>
      <c r="BW144" s="125">
        <v>0</v>
      </c>
      <c r="BX144" s="125">
        <v>0</v>
      </c>
      <c r="BY144" s="125">
        <v>0</v>
      </c>
      <c r="BZ144" s="125">
        <v>0</v>
      </c>
      <c r="CA144" s="125">
        <v>0</v>
      </c>
      <c r="CB144" s="125">
        <v>0</v>
      </c>
      <c r="CC144" s="125">
        <v>0</v>
      </c>
      <c r="CD144" s="125">
        <v>0</v>
      </c>
      <c r="CE144" s="125">
        <v>0</v>
      </c>
      <c r="CF144" s="125">
        <v>0</v>
      </c>
      <c r="CG144" s="125">
        <v>0</v>
      </c>
      <c r="CH144" s="125">
        <v>0</v>
      </c>
      <c r="CI144" s="125">
        <v>0</v>
      </c>
      <c r="CJ144" s="125">
        <v>0</v>
      </c>
      <c r="CK144" s="125">
        <v>0</v>
      </c>
      <c r="CL144" s="125">
        <v>0</v>
      </c>
      <c r="CM144" s="125">
        <v>0</v>
      </c>
      <c r="CN144" s="125">
        <v>0</v>
      </c>
      <c r="CO144" s="125">
        <v>0</v>
      </c>
      <c r="CP144" s="125">
        <v>0</v>
      </c>
      <c r="CQ144" s="125">
        <v>0</v>
      </c>
      <c r="CR144" s="125">
        <v>0</v>
      </c>
      <c r="CS144" s="125">
        <v>0</v>
      </c>
      <c r="CT144" s="125">
        <v>0</v>
      </c>
      <c r="CU144" s="125">
        <v>0</v>
      </c>
      <c r="CV144" s="125">
        <v>0</v>
      </c>
      <c r="CW144" s="125">
        <v>0</v>
      </c>
      <c r="CX144" s="125">
        <v>0</v>
      </c>
      <c r="CY144" s="125">
        <v>0</v>
      </c>
      <c r="CZ144" s="125">
        <v>0</v>
      </c>
      <c r="DA144" s="125">
        <v>0</v>
      </c>
      <c r="DB144" s="125">
        <v>0</v>
      </c>
      <c r="DC144" s="125">
        <v>0</v>
      </c>
      <c r="DD144" s="125">
        <v>0</v>
      </c>
      <c r="DE144" s="125">
        <v>0</v>
      </c>
      <c r="DF144" s="125">
        <v>0</v>
      </c>
      <c r="DG144" s="125">
        <v>0</v>
      </c>
      <c r="DH144" s="125">
        <v>0</v>
      </c>
      <c r="DI144" s="125">
        <v>0</v>
      </c>
      <c r="DJ144" s="125">
        <v>0</v>
      </c>
      <c r="DK144" s="125">
        <v>0</v>
      </c>
      <c r="DL144" s="125">
        <v>0</v>
      </c>
      <c r="DM144" s="125">
        <v>0</v>
      </c>
      <c r="DN144" s="125">
        <v>0</v>
      </c>
      <c r="DO144" s="125">
        <v>0</v>
      </c>
      <c r="DP144" s="125">
        <v>0</v>
      </c>
      <c r="DQ144" s="125">
        <v>0</v>
      </c>
      <c r="DR144" s="125">
        <v>0</v>
      </c>
      <c r="DS144" s="125">
        <v>0</v>
      </c>
      <c r="DT144" s="125">
        <v>0</v>
      </c>
      <c r="DU144" s="125">
        <v>0</v>
      </c>
      <c r="DV144" s="125">
        <v>0</v>
      </c>
      <c r="DW144" s="125">
        <v>0</v>
      </c>
      <c r="DX144" s="125">
        <v>0</v>
      </c>
      <c r="DY144" s="125">
        <v>0</v>
      </c>
      <c r="DZ144" s="125">
        <v>0</v>
      </c>
      <c r="EA144" s="125">
        <v>0</v>
      </c>
      <c r="EB144" s="125">
        <v>0</v>
      </c>
      <c r="EC144" s="125">
        <v>0</v>
      </c>
      <c r="ED144" s="125">
        <v>0</v>
      </c>
      <c r="EE144" s="125">
        <v>0</v>
      </c>
      <c r="EF144" s="125">
        <v>0</v>
      </c>
      <c r="EG144" s="125">
        <v>0</v>
      </c>
      <c r="EH144" s="125">
        <v>0</v>
      </c>
      <c r="EI144" s="125">
        <v>0</v>
      </c>
      <c r="EJ144" s="125">
        <v>0</v>
      </c>
      <c r="EK144" s="125">
        <v>0</v>
      </c>
      <c r="EL144" s="125">
        <v>0</v>
      </c>
      <c r="EM144" s="125">
        <v>0</v>
      </c>
      <c r="EN144" s="125">
        <v>0</v>
      </c>
    </row>
    <row r="145" spans="2:144" outlineLevel="1" x14ac:dyDescent="0.25">
      <c r="B145" s="92"/>
      <c r="C145" s="104" t="s">
        <v>223</v>
      </c>
      <c r="D145" s="105" t="s">
        <v>245</v>
      </c>
      <c r="E145" s="132">
        <v>4509.0172322870885</v>
      </c>
      <c r="F145" s="125">
        <v>11139.710240369335</v>
      </c>
      <c r="G145" s="125">
        <v>4450.5131564647145</v>
      </c>
      <c r="H145" s="125">
        <v>15590.22339683405</v>
      </c>
      <c r="I145" s="125">
        <v>11768.280126820611</v>
      </c>
      <c r="J145" s="125">
        <v>4624.0913164930498</v>
      </c>
      <c r="K145" s="125">
        <v>16392.371443313663</v>
      </c>
      <c r="L145" s="125">
        <v>12375.493195963754</v>
      </c>
      <c r="M145" s="125">
        <v>4794.0293702158797</v>
      </c>
      <c r="N145" s="125">
        <v>17169.522566179636</v>
      </c>
      <c r="O145" s="125">
        <v>0</v>
      </c>
      <c r="P145" s="125">
        <v>0</v>
      </c>
      <c r="Q145" s="125">
        <v>0</v>
      </c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5">
        <v>0</v>
      </c>
      <c r="Y145" s="125">
        <v>0</v>
      </c>
      <c r="Z145" s="125">
        <v>6696.4859477524788</v>
      </c>
      <c r="AA145" s="125">
        <v>832.93444108534925</v>
      </c>
      <c r="AB145" s="125">
        <v>7529.4203888378279</v>
      </c>
      <c r="AC145" s="125">
        <v>7006.9567227027974</v>
      </c>
      <c r="AD145" s="125">
        <v>871.55197921269689</v>
      </c>
      <c r="AE145" s="125">
        <v>7878.5087019154944</v>
      </c>
      <c r="AF145" s="125">
        <v>7309.3864464526532</v>
      </c>
      <c r="AG145" s="125">
        <v>909.16934074897085</v>
      </c>
      <c r="AH145" s="125">
        <v>8218.5557872016234</v>
      </c>
      <c r="AI145" s="125">
        <v>0</v>
      </c>
      <c r="AJ145" s="125">
        <v>585.16323738037624</v>
      </c>
      <c r="AK145" s="125">
        <v>0</v>
      </c>
      <c r="AL145" s="125">
        <v>585.16323738037624</v>
      </c>
      <c r="AM145" s="125">
        <v>585.16323738037624</v>
      </c>
      <c r="AN145" s="125">
        <v>0</v>
      </c>
      <c r="AO145" s="125">
        <v>585.16323738037624</v>
      </c>
      <c r="AP145" s="125">
        <v>585.16323738037624</v>
      </c>
      <c r="AQ145" s="125">
        <v>0</v>
      </c>
      <c r="AR145" s="125">
        <v>585.16323738037624</v>
      </c>
      <c r="AS145" s="125">
        <v>0</v>
      </c>
      <c r="AT145" s="125">
        <v>803.22781862178499</v>
      </c>
      <c r="AU145" s="125">
        <v>1835.1955909280316</v>
      </c>
      <c r="AV145" s="125">
        <v>2638.4234095498168</v>
      </c>
      <c r="AW145" s="125">
        <v>812.90156178554798</v>
      </c>
      <c r="AX145" s="125">
        <v>1857.2979265174163</v>
      </c>
      <c r="AY145" s="125">
        <v>2670.1994883029643</v>
      </c>
      <c r="AZ145" s="125">
        <v>824.61001582625897</v>
      </c>
      <c r="BA145" s="125">
        <v>1884.0491205547009</v>
      </c>
      <c r="BB145" s="125">
        <v>2708.6591363809598</v>
      </c>
      <c r="BC145" s="125">
        <v>0</v>
      </c>
      <c r="BD145" s="125">
        <v>0</v>
      </c>
      <c r="BE145" s="125">
        <v>0</v>
      </c>
      <c r="BF145" s="125">
        <v>0</v>
      </c>
      <c r="BG145" s="125">
        <v>0</v>
      </c>
      <c r="BH145" s="125">
        <v>0</v>
      </c>
      <c r="BI145" s="125">
        <v>0</v>
      </c>
      <c r="BJ145" s="125">
        <v>0</v>
      </c>
      <c r="BK145" s="125">
        <v>0</v>
      </c>
      <c r="BL145" s="125">
        <v>0</v>
      </c>
      <c r="BM145" s="125">
        <v>0</v>
      </c>
      <c r="BN145" s="125">
        <v>0</v>
      </c>
      <c r="BO145" s="125">
        <v>0</v>
      </c>
      <c r="BP145" s="125">
        <v>0</v>
      </c>
      <c r="BQ145" s="125">
        <v>0</v>
      </c>
      <c r="BR145" s="125">
        <v>0</v>
      </c>
      <c r="BS145" s="125">
        <v>0</v>
      </c>
      <c r="BT145" s="125">
        <v>0</v>
      </c>
      <c r="BU145" s="125">
        <v>0</v>
      </c>
      <c r="BV145" s="125">
        <v>0</v>
      </c>
      <c r="BW145" s="125">
        <v>0</v>
      </c>
      <c r="BX145" s="125">
        <v>0</v>
      </c>
      <c r="BY145" s="125">
        <v>0</v>
      </c>
      <c r="BZ145" s="125">
        <v>0</v>
      </c>
      <c r="CA145" s="125">
        <v>0</v>
      </c>
      <c r="CB145" s="125">
        <v>0</v>
      </c>
      <c r="CC145" s="125">
        <v>0</v>
      </c>
      <c r="CD145" s="125">
        <v>0</v>
      </c>
      <c r="CE145" s="125">
        <v>0</v>
      </c>
      <c r="CF145" s="125">
        <v>0</v>
      </c>
      <c r="CG145" s="125">
        <v>0</v>
      </c>
      <c r="CH145" s="125">
        <v>0</v>
      </c>
      <c r="CI145" s="125">
        <v>0</v>
      </c>
      <c r="CJ145" s="125">
        <v>0</v>
      </c>
      <c r="CK145" s="125">
        <v>0</v>
      </c>
      <c r="CL145" s="125">
        <v>0</v>
      </c>
      <c r="CM145" s="125">
        <v>0</v>
      </c>
      <c r="CN145" s="125">
        <v>0</v>
      </c>
      <c r="CO145" s="125">
        <v>0</v>
      </c>
      <c r="CP145" s="125">
        <v>0</v>
      </c>
      <c r="CQ145" s="125">
        <v>4509.0172322870885</v>
      </c>
      <c r="CR145" s="125">
        <v>0</v>
      </c>
      <c r="CS145" s="125">
        <v>1782.383124451334</v>
      </c>
      <c r="CT145" s="125">
        <v>1782.383124451334</v>
      </c>
      <c r="CU145" s="125">
        <v>0</v>
      </c>
      <c r="CV145" s="125">
        <v>1895.2414107629365</v>
      </c>
      <c r="CW145" s="125">
        <v>1895.2414107629365</v>
      </c>
      <c r="CX145" s="125">
        <v>0</v>
      </c>
      <c r="CY145" s="125">
        <v>2000.8109089122083</v>
      </c>
      <c r="CZ145" s="125">
        <v>2000.8109089122083</v>
      </c>
      <c r="DA145" s="125">
        <v>0</v>
      </c>
      <c r="DB145" s="125">
        <v>0</v>
      </c>
      <c r="DC145" s="125">
        <v>0</v>
      </c>
      <c r="DD145" s="125">
        <v>0</v>
      </c>
      <c r="DE145" s="125">
        <v>0</v>
      </c>
      <c r="DF145" s="125">
        <v>0</v>
      </c>
      <c r="DG145" s="125">
        <v>0</v>
      </c>
      <c r="DH145" s="125">
        <v>0</v>
      </c>
      <c r="DI145" s="125">
        <v>0</v>
      </c>
      <c r="DJ145" s="125">
        <v>0</v>
      </c>
      <c r="DK145" s="125">
        <v>0</v>
      </c>
      <c r="DL145" s="125">
        <v>588.40988444891923</v>
      </c>
      <c r="DM145" s="125">
        <v>0</v>
      </c>
      <c r="DN145" s="125">
        <v>588.40988444891923</v>
      </c>
      <c r="DO145" s="125">
        <v>647.81755789217345</v>
      </c>
      <c r="DP145" s="125">
        <v>0</v>
      </c>
      <c r="DQ145" s="125">
        <v>647.81755789217345</v>
      </c>
      <c r="DR145" s="125">
        <v>704.26848322869091</v>
      </c>
      <c r="DS145" s="125">
        <v>0</v>
      </c>
      <c r="DT145" s="125">
        <v>704.26848322869091</v>
      </c>
      <c r="DU145" s="125">
        <v>0</v>
      </c>
      <c r="DV145" s="125">
        <v>2466.4233521657757</v>
      </c>
      <c r="DW145" s="125">
        <v>0</v>
      </c>
      <c r="DX145" s="125">
        <v>2466.4233521657757</v>
      </c>
      <c r="DY145" s="125">
        <v>2715.4410470597181</v>
      </c>
      <c r="DZ145" s="125">
        <v>0</v>
      </c>
      <c r="EA145" s="125">
        <v>2715.4410470597181</v>
      </c>
      <c r="EB145" s="125">
        <v>2952.0650130757754</v>
      </c>
      <c r="EC145" s="125">
        <v>0</v>
      </c>
      <c r="ED145" s="125">
        <v>2952.0650130757754</v>
      </c>
      <c r="EE145" s="125">
        <v>0</v>
      </c>
      <c r="EF145" s="125">
        <v>0</v>
      </c>
      <c r="EG145" s="125">
        <v>0</v>
      </c>
      <c r="EH145" s="125">
        <v>0</v>
      </c>
      <c r="EI145" s="125">
        <v>0</v>
      </c>
      <c r="EJ145" s="125">
        <v>0</v>
      </c>
      <c r="EK145" s="125">
        <v>0</v>
      </c>
      <c r="EL145" s="125">
        <v>0</v>
      </c>
      <c r="EM145" s="125">
        <v>0</v>
      </c>
      <c r="EN145" s="125">
        <v>0</v>
      </c>
    </row>
    <row r="146" spans="2:144" outlineLevel="1" x14ac:dyDescent="0.25">
      <c r="B146" s="92"/>
      <c r="C146" s="104" t="s">
        <v>224</v>
      </c>
      <c r="D146" s="105" t="s">
        <v>245</v>
      </c>
      <c r="E146" s="125">
        <v>11996818.542956593</v>
      </c>
      <c r="F146" s="125">
        <v>7200437.1487898249</v>
      </c>
      <c r="G146" s="125">
        <v>5791476.4400780164</v>
      </c>
      <c r="H146" s="125">
        <v>12991913.588867843</v>
      </c>
      <c r="I146" s="125">
        <v>7597580.1666586325</v>
      </c>
      <c r="J146" s="125">
        <v>5999972.2697317889</v>
      </c>
      <c r="K146" s="125">
        <v>13597552.436390422</v>
      </c>
      <c r="L146" s="125">
        <v>7871072.1379065225</v>
      </c>
      <c r="M146" s="125">
        <v>6215987.8874656074</v>
      </c>
      <c r="N146" s="125">
        <v>14087060.025372127</v>
      </c>
      <c r="O146" s="125">
        <v>2252642.7214010041</v>
      </c>
      <c r="P146" s="125">
        <v>1116620.3744730204</v>
      </c>
      <c r="Q146" s="125">
        <v>1158096.843725445</v>
      </c>
      <c r="R146" s="125">
        <v>2274717.2181984656</v>
      </c>
      <c r="S146" s="125">
        <v>1178475.4413986406</v>
      </c>
      <c r="T146" s="125">
        <v>1199736.1077022227</v>
      </c>
      <c r="U146" s="125">
        <v>2378211.5491008633</v>
      </c>
      <c r="V146" s="125">
        <v>1220847.4159536294</v>
      </c>
      <c r="W146" s="125">
        <v>1242873.1301962885</v>
      </c>
      <c r="X146" s="125">
        <v>2463720.5461499179</v>
      </c>
      <c r="Y146" s="125">
        <v>3112353.9732370256</v>
      </c>
      <c r="Z146" s="125">
        <v>1866874.4573752035</v>
      </c>
      <c r="AA146" s="125">
        <v>1394275.8132263792</v>
      </c>
      <c r="AB146" s="125">
        <v>3261150.2706015827</v>
      </c>
      <c r="AC146" s="125">
        <v>1970289.7694566904</v>
      </c>
      <c r="AD146" s="125">
        <v>1444406.8700183216</v>
      </c>
      <c r="AE146" s="125">
        <v>3414696.6394750117</v>
      </c>
      <c r="AF146" s="125">
        <v>2041131.3543082948</v>
      </c>
      <c r="AG146" s="125">
        <v>1496341.1339306554</v>
      </c>
      <c r="AH146" s="125">
        <v>3537472.4882389503</v>
      </c>
      <c r="AI146" s="125">
        <v>2078514.3779944375</v>
      </c>
      <c r="AJ146" s="125">
        <v>1282856.3360514734</v>
      </c>
      <c r="AK146" s="125">
        <v>1067481.0036532683</v>
      </c>
      <c r="AL146" s="125">
        <v>2350337.3397047417</v>
      </c>
      <c r="AM146" s="125">
        <v>1353265.1344712484</v>
      </c>
      <c r="AN146" s="125">
        <v>1105864.6531380522</v>
      </c>
      <c r="AO146" s="125">
        <v>2459129.7876093006</v>
      </c>
      <c r="AP146" s="125">
        <v>1401924.7868713909</v>
      </c>
      <c r="AQ146" s="125">
        <v>1145629.0165633517</v>
      </c>
      <c r="AR146" s="125">
        <v>2547553.8034347426</v>
      </c>
      <c r="AS146" s="125">
        <v>529012.87162081013</v>
      </c>
      <c r="AT146" s="125">
        <v>313055.70449396176</v>
      </c>
      <c r="AU146" s="125">
        <v>246661.4507551791</v>
      </c>
      <c r="AV146" s="125">
        <v>559717.15524914092</v>
      </c>
      <c r="AW146" s="125">
        <v>330394.63139731594</v>
      </c>
      <c r="AX146" s="125">
        <v>255530.38849076309</v>
      </c>
      <c r="AY146" s="125">
        <v>585925.01988807903</v>
      </c>
      <c r="AZ146" s="125">
        <v>342274.27211564773</v>
      </c>
      <c r="BA146" s="125">
        <v>264718.34665378893</v>
      </c>
      <c r="BB146" s="125">
        <v>606992.61876943673</v>
      </c>
      <c r="BC146" s="125">
        <v>0</v>
      </c>
      <c r="BD146" s="125">
        <v>0</v>
      </c>
      <c r="BE146" s="125">
        <v>0</v>
      </c>
      <c r="BF146" s="125">
        <v>0</v>
      </c>
      <c r="BG146" s="125">
        <v>0</v>
      </c>
      <c r="BH146" s="125">
        <v>0</v>
      </c>
      <c r="BI146" s="125">
        <v>0</v>
      </c>
      <c r="BJ146" s="125">
        <v>0</v>
      </c>
      <c r="BK146" s="125">
        <v>0</v>
      </c>
      <c r="BL146" s="125">
        <v>0</v>
      </c>
      <c r="BM146" s="125">
        <v>0</v>
      </c>
      <c r="BN146" s="125">
        <v>0</v>
      </c>
      <c r="BO146" s="125">
        <v>0</v>
      </c>
      <c r="BP146" s="125">
        <v>0</v>
      </c>
      <c r="BQ146" s="125">
        <v>0</v>
      </c>
      <c r="BR146" s="125">
        <v>0</v>
      </c>
      <c r="BS146" s="125">
        <v>0</v>
      </c>
      <c r="BT146" s="125">
        <v>0</v>
      </c>
      <c r="BU146" s="125">
        <v>0</v>
      </c>
      <c r="BV146" s="125">
        <v>0</v>
      </c>
      <c r="BW146" s="125">
        <v>0</v>
      </c>
      <c r="BX146" s="125">
        <v>0</v>
      </c>
      <c r="BY146" s="125">
        <v>0</v>
      </c>
      <c r="BZ146" s="125">
        <v>0</v>
      </c>
      <c r="CA146" s="125">
        <v>0</v>
      </c>
      <c r="CB146" s="125">
        <v>0</v>
      </c>
      <c r="CC146" s="125">
        <v>0</v>
      </c>
      <c r="CD146" s="125">
        <v>0</v>
      </c>
      <c r="CE146" s="125">
        <v>0</v>
      </c>
      <c r="CF146" s="125">
        <v>0</v>
      </c>
      <c r="CG146" s="125">
        <v>997548.8014686784</v>
      </c>
      <c r="CH146" s="125">
        <v>686619.43602662697</v>
      </c>
      <c r="CI146" s="125">
        <v>486196.49718199065</v>
      </c>
      <c r="CJ146" s="125">
        <v>1172815.9332086178</v>
      </c>
      <c r="CK146" s="125">
        <v>724288.90708746249</v>
      </c>
      <c r="CL146" s="125">
        <v>503678.85845079034</v>
      </c>
      <c r="CM146" s="125">
        <v>1227967.7655382529</v>
      </c>
      <c r="CN146" s="125">
        <v>750332.45205349592</v>
      </c>
      <c r="CO146" s="125">
        <v>521790.08696838247</v>
      </c>
      <c r="CP146" s="125">
        <v>1272122.5390218785</v>
      </c>
      <c r="CQ146" s="125">
        <v>679733.35450997949</v>
      </c>
      <c r="CR146" s="125">
        <v>380552.01298311155</v>
      </c>
      <c r="CS146" s="125">
        <v>349266.70609120768</v>
      </c>
      <c r="CT146" s="125">
        <v>729818.71907431923</v>
      </c>
      <c r="CU146" s="125">
        <v>401617.83984450961</v>
      </c>
      <c r="CV146" s="125">
        <v>362062.23120554606</v>
      </c>
      <c r="CW146" s="125">
        <v>763680.07105005579</v>
      </c>
      <c r="CX146" s="125">
        <v>416331.26962889556</v>
      </c>
      <c r="CY146" s="125">
        <v>375336.545377178</v>
      </c>
      <c r="CZ146" s="125">
        <v>791667.81500607368</v>
      </c>
      <c r="DA146" s="125">
        <v>94809.067093490899</v>
      </c>
      <c r="DB146" s="125">
        <v>54508.190479595047</v>
      </c>
      <c r="DC146" s="125">
        <v>28800.332174442869</v>
      </c>
      <c r="DD146" s="125">
        <v>83308.522654037923</v>
      </c>
      <c r="DE146" s="125">
        <v>57525.544386542373</v>
      </c>
      <c r="DF146" s="125">
        <v>29855.44383327684</v>
      </c>
      <c r="DG146" s="125">
        <v>87380.988219819206</v>
      </c>
      <c r="DH146" s="125">
        <v>59633.015654421455</v>
      </c>
      <c r="DI146" s="125">
        <v>30950.036163045253</v>
      </c>
      <c r="DJ146" s="125">
        <v>90583.051817466709</v>
      </c>
      <c r="DK146" s="125">
        <v>347368.16452154075</v>
      </c>
      <c r="DL146" s="125">
        <v>232636.11120900317</v>
      </c>
      <c r="DM146" s="125">
        <v>160596.56832632644</v>
      </c>
      <c r="DN146" s="125">
        <v>393232.67953532963</v>
      </c>
      <c r="DO146" s="125">
        <v>245399.30802421528</v>
      </c>
      <c r="DP146" s="125">
        <v>166371.25904054093</v>
      </c>
      <c r="DQ146" s="125">
        <v>411770.56706475618</v>
      </c>
      <c r="DR146" s="125">
        <v>254223.31416638009</v>
      </c>
      <c r="DS146" s="125">
        <v>172353.67554839011</v>
      </c>
      <c r="DT146" s="125">
        <v>426576.98971477017</v>
      </c>
      <c r="DU146" s="125">
        <v>1418420.0051296249</v>
      </c>
      <c r="DV146" s="125">
        <v>949831.47276320157</v>
      </c>
      <c r="DW146" s="125">
        <v>655772.96891555097</v>
      </c>
      <c r="DX146" s="125">
        <v>1605604.4416787527</v>
      </c>
      <c r="DY146" s="125">
        <v>1001942.4110227745</v>
      </c>
      <c r="DZ146" s="125">
        <v>679353.08718143241</v>
      </c>
      <c r="EA146" s="125">
        <v>1681295.4982042068</v>
      </c>
      <c r="EB146" s="125">
        <v>1037970.002380481</v>
      </c>
      <c r="EC146" s="125">
        <v>703781.42382353346</v>
      </c>
      <c r="ED146" s="125">
        <v>1741751.4262040143</v>
      </c>
      <c r="EE146" s="125">
        <v>486415.20597999997</v>
      </c>
      <c r="EF146" s="125">
        <v>316883.05293462862</v>
      </c>
      <c r="EG146" s="125">
        <v>244328.25602822637</v>
      </c>
      <c r="EH146" s="125">
        <v>561211.30896285502</v>
      </c>
      <c r="EI146" s="125">
        <v>334381.17956923315</v>
      </c>
      <c r="EJ146" s="125">
        <v>253113.37067084256</v>
      </c>
      <c r="EK146" s="125">
        <v>587494.55024007568</v>
      </c>
      <c r="EL146" s="125">
        <v>346404.25477388559</v>
      </c>
      <c r="EM146" s="125">
        <v>262214.4922409929</v>
      </c>
      <c r="EN146" s="125">
        <v>608618.74701487843</v>
      </c>
    </row>
    <row r="147" spans="2:144" outlineLevel="1" x14ac:dyDescent="0.25">
      <c r="B147" s="92"/>
      <c r="C147" s="121" t="s">
        <v>225</v>
      </c>
      <c r="D147" s="105" t="s">
        <v>245</v>
      </c>
      <c r="E147" s="125">
        <v>9384727.1370320041</v>
      </c>
      <c r="F147" s="125">
        <v>6271806.9004529798</v>
      </c>
      <c r="G147" s="125">
        <v>5046336.4054110572</v>
      </c>
      <c r="H147" s="125">
        <v>11318143.305864038</v>
      </c>
      <c r="I147" s="125">
        <v>6617675.5309336847</v>
      </c>
      <c r="J147" s="125">
        <v>5227979.1008621203</v>
      </c>
      <c r="K147" s="125">
        <v>11845654.631795805</v>
      </c>
      <c r="L147" s="125">
        <v>6855872.6111990325</v>
      </c>
      <c r="M147" s="125">
        <v>5416170.9015216734</v>
      </c>
      <c r="N147" s="125">
        <v>12272043.512720704</v>
      </c>
      <c r="O147" s="125">
        <v>1953503.4886029805</v>
      </c>
      <c r="P147" s="125">
        <v>959457.69026620663</v>
      </c>
      <c r="Q147" s="125">
        <v>964443.39216378587</v>
      </c>
      <c r="R147" s="125">
        <v>1923901.0824299925</v>
      </c>
      <c r="S147" s="125">
        <v>1012606.7470096193</v>
      </c>
      <c r="T147" s="125">
        <v>999119.86435568088</v>
      </c>
      <c r="U147" s="125">
        <v>2011726.6113653001</v>
      </c>
      <c r="V147" s="125">
        <v>1049014.9281318153</v>
      </c>
      <c r="W147" s="125">
        <v>1035043.6444155506</v>
      </c>
      <c r="X147" s="125">
        <v>2084058.5725473659</v>
      </c>
      <c r="Y147" s="125">
        <v>2784270.8590083653</v>
      </c>
      <c r="Z147" s="125">
        <v>1613516.4333258369</v>
      </c>
      <c r="AA147" s="125">
        <v>1232818.6057339371</v>
      </c>
      <c r="AB147" s="125">
        <v>2846335.039059774</v>
      </c>
      <c r="AC147" s="125">
        <v>1702897.0046019605</v>
      </c>
      <c r="AD147" s="125">
        <v>1277144.4836929035</v>
      </c>
      <c r="AE147" s="125">
        <v>2980041.4882948641</v>
      </c>
      <c r="AF147" s="125">
        <v>1764124.5075384034</v>
      </c>
      <c r="AG147" s="125">
        <v>1323064.7572993615</v>
      </c>
      <c r="AH147" s="125">
        <v>3087189.2648377647</v>
      </c>
      <c r="AI147" s="125">
        <v>949476.31970655662</v>
      </c>
      <c r="AJ147" s="125">
        <v>1033436.9221809624</v>
      </c>
      <c r="AK147" s="125">
        <v>895785.32299867808</v>
      </c>
      <c r="AL147" s="125">
        <v>1929222.2451796406</v>
      </c>
      <c r="AM147" s="125">
        <v>1090156.4860857958</v>
      </c>
      <c r="AN147" s="125">
        <v>927995.27309045824</v>
      </c>
      <c r="AO147" s="125">
        <v>2018151.7591762543</v>
      </c>
      <c r="AP147" s="125">
        <v>1129355.4828850611</v>
      </c>
      <c r="AQ147" s="125">
        <v>961363.86045909929</v>
      </c>
      <c r="AR147" s="125">
        <v>2090719.3433441604</v>
      </c>
      <c r="AS147" s="125">
        <v>0</v>
      </c>
      <c r="AT147" s="125">
        <v>196437.24266104374</v>
      </c>
      <c r="AU147" s="125">
        <v>163460.05257498933</v>
      </c>
      <c r="AV147" s="125">
        <v>359897.29523603304</v>
      </c>
      <c r="AW147" s="125">
        <v>207317.13062571737</v>
      </c>
      <c r="AX147" s="125">
        <v>169337.40805191695</v>
      </c>
      <c r="AY147" s="125">
        <v>376654.53867763432</v>
      </c>
      <c r="AZ147" s="125">
        <v>214771.40739823334</v>
      </c>
      <c r="BA147" s="125">
        <v>175426.1751445733</v>
      </c>
      <c r="BB147" s="125">
        <v>390197.58254280663</v>
      </c>
      <c r="BC147" s="125">
        <v>0</v>
      </c>
      <c r="BD147" s="125">
        <v>0</v>
      </c>
      <c r="BE147" s="125">
        <v>0</v>
      </c>
      <c r="BF147" s="125">
        <v>0</v>
      </c>
      <c r="BG147" s="125">
        <v>0</v>
      </c>
      <c r="BH147" s="125">
        <v>0</v>
      </c>
      <c r="BI147" s="125">
        <v>0</v>
      </c>
      <c r="BJ147" s="125">
        <v>0</v>
      </c>
      <c r="BK147" s="125">
        <v>0</v>
      </c>
      <c r="BL147" s="125">
        <v>0</v>
      </c>
      <c r="BM147" s="125">
        <v>0</v>
      </c>
      <c r="BN147" s="125">
        <v>0</v>
      </c>
      <c r="BO147" s="125">
        <v>0</v>
      </c>
      <c r="BP147" s="125">
        <v>0</v>
      </c>
      <c r="BQ147" s="125">
        <v>0</v>
      </c>
      <c r="BR147" s="125">
        <v>0</v>
      </c>
      <c r="BS147" s="125">
        <v>0</v>
      </c>
      <c r="BT147" s="125">
        <v>0</v>
      </c>
      <c r="BU147" s="125">
        <v>0</v>
      </c>
      <c r="BV147" s="125">
        <v>0</v>
      </c>
      <c r="BW147" s="125">
        <v>0</v>
      </c>
      <c r="BX147" s="125">
        <v>0</v>
      </c>
      <c r="BY147" s="125">
        <v>0</v>
      </c>
      <c r="BZ147" s="125">
        <v>0</v>
      </c>
      <c r="CA147" s="125">
        <v>0</v>
      </c>
      <c r="CB147" s="125">
        <v>0</v>
      </c>
      <c r="CC147" s="125">
        <v>0</v>
      </c>
      <c r="CD147" s="125">
        <v>0</v>
      </c>
      <c r="CE147" s="125">
        <v>0</v>
      </c>
      <c r="CF147" s="125">
        <v>0</v>
      </c>
      <c r="CG147" s="125">
        <v>910302.72450461495</v>
      </c>
      <c r="CH147" s="125">
        <v>642060.6873874655</v>
      </c>
      <c r="CI147" s="125">
        <v>440851.87237627327</v>
      </c>
      <c r="CJ147" s="125">
        <v>1082912.5597637389</v>
      </c>
      <c r="CK147" s="125">
        <v>677285.56628516153</v>
      </c>
      <c r="CL147" s="125">
        <v>456703.75889454223</v>
      </c>
      <c r="CM147" s="125">
        <v>1133989.3251797038</v>
      </c>
      <c r="CN147" s="125">
        <v>701638.99338833673</v>
      </c>
      <c r="CO147" s="125">
        <v>473125.86199337716</v>
      </c>
      <c r="CP147" s="125">
        <v>1174764.8553817139</v>
      </c>
      <c r="CQ147" s="125">
        <v>679733.35450997949</v>
      </c>
      <c r="CR147" s="125">
        <v>306928.50485083071</v>
      </c>
      <c r="CS147" s="125">
        <v>267587.81538500771</v>
      </c>
      <c r="CT147" s="125">
        <v>574516.32023583842</v>
      </c>
      <c r="CU147" s="125">
        <v>323918.83080215426</v>
      </c>
      <c r="CV147" s="125">
        <v>277391.00175329467</v>
      </c>
      <c r="CW147" s="125">
        <v>601309.83255544899</v>
      </c>
      <c r="CX147" s="125">
        <v>335785.72639298032</v>
      </c>
      <c r="CY147" s="125">
        <v>287561.00842147582</v>
      </c>
      <c r="CZ147" s="125">
        <v>623346.7348144562</v>
      </c>
      <c r="DA147" s="125">
        <v>94809.067093490899</v>
      </c>
      <c r="DB147" s="125">
        <v>42362.175425089226</v>
      </c>
      <c r="DC147" s="125">
        <v>20691.550908281799</v>
      </c>
      <c r="DD147" s="125">
        <v>63053.726333371029</v>
      </c>
      <c r="DE147" s="125">
        <v>44707.17485363438</v>
      </c>
      <c r="DF147" s="125">
        <v>21449.594130507485</v>
      </c>
      <c r="DG147" s="125">
        <v>66156.768984141861</v>
      </c>
      <c r="DH147" s="125">
        <v>46345.0400399067</v>
      </c>
      <c r="DI147" s="125">
        <v>22236.002175318728</v>
      </c>
      <c r="DJ147" s="125">
        <v>68581.042215225418</v>
      </c>
      <c r="DK147" s="125">
        <v>300239.2362542983</v>
      </c>
      <c r="DL147" s="125">
        <v>228185.24982003635</v>
      </c>
      <c r="DM147" s="125">
        <v>160596.56832632644</v>
      </c>
      <c r="DN147" s="125">
        <v>388781.81814636278</v>
      </c>
      <c r="DO147" s="125">
        <v>240704.25746096511</v>
      </c>
      <c r="DP147" s="125">
        <v>166371.25904054093</v>
      </c>
      <c r="DQ147" s="125">
        <v>407075.51650150603</v>
      </c>
      <c r="DR147" s="125">
        <v>249359.44016454139</v>
      </c>
      <c r="DS147" s="125">
        <v>172353.67554839011</v>
      </c>
      <c r="DT147" s="125">
        <v>421713.1157129315</v>
      </c>
      <c r="DU147" s="125">
        <v>1225976.8813717181</v>
      </c>
      <c r="DV147" s="125">
        <v>932538.94160088093</v>
      </c>
      <c r="DW147" s="125">
        <v>655772.96891555097</v>
      </c>
      <c r="DX147" s="125">
        <v>1588311.910516432</v>
      </c>
      <c r="DY147" s="125">
        <v>983701.15363944334</v>
      </c>
      <c r="DZ147" s="125">
        <v>679353.08718143241</v>
      </c>
      <c r="EA147" s="125">
        <v>1663054.2408208756</v>
      </c>
      <c r="EB147" s="125">
        <v>1019072.8304858692</v>
      </c>
      <c r="EC147" s="125">
        <v>703781.42382353346</v>
      </c>
      <c r="ED147" s="125">
        <v>1722854.2543094025</v>
      </c>
      <c r="EE147" s="125">
        <v>486415.20597999997</v>
      </c>
      <c r="EF147" s="125">
        <v>316883.05293462862</v>
      </c>
      <c r="EG147" s="125">
        <v>244328.25602822637</v>
      </c>
      <c r="EH147" s="125">
        <v>561211.30896285502</v>
      </c>
      <c r="EI147" s="125">
        <v>334381.17956923315</v>
      </c>
      <c r="EJ147" s="125">
        <v>253113.37067084256</v>
      </c>
      <c r="EK147" s="125">
        <v>587494.55024007568</v>
      </c>
      <c r="EL147" s="125">
        <v>346404.25477388559</v>
      </c>
      <c r="EM147" s="125">
        <v>262214.4922409929</v>
      </c>
      <c r="EN147" s="125">
        <v>608618.74701487843</v>
      </c>
    </row>
    <row r="148" spans="2:144" outlineLevel="1" x14ac:dyDescent="0.25">
      <c r="B148" s="92"/>
      <c r="C148" s="121" t="s">
        <v>226</v>
      </c>
      <c r="D148" s="105" t="s">
        <v>245</v>
      </c>
      <c r="E148" s="125">
        <v>0</v>
      </c>
      <c r="F148" s="125">
        <v>928630.24833684508</v>
      </c>
      <c r="G148" s="125">
        <v>745140.03466695966</v>
      </c>
      <c r="H148" s="125">
        <v>1673770.2830038045</v>
      </c>
      <c r="I148" s="125">
        <v>979904.63572494814</v>
      </c>
      <c r="J148" s="125">
        <v>771993.1688696685</v>
      </c>
      <c r="K148" s="125">
        <v>1751897.8045946166</v>
      </c>
      <c r="L148" s="125">
        <v>1015199.5267074896</v>
      </c>
      <c r="M148" s="125">
        <v>799816.98594393383</v>
      </c>
      <c r="N148" s="125">
        <v>1815016.5126514235</v>
      </c>
      <c r="O148" s="125">
        <v>0</v>
      </c>
      <c r="P148" s="125">
        <v>157162.68420681375</v>
      </c>
      <c r="Q148" s="125">
        <v>193653.45156165917</v>
      </c>
      <c r="R148" s="125">
        <v>350816.13576847297</v>
      </c>
      <c r="S148" s="125">
        <v>165868.69438902134</v>
      </c>
      <c r="T148" s="125">
        <v>200616.24334654177</v>
      </c>
      <c r="U148" s="125">
        <v>366484.93773556314</v>
      </c>
      <c r="V148" s="125">
        <v>171832.48782181414</v>
      </c>
      <c r="W148" s="125">
        <v>207829.48578073774</v>
      </c>
      <c r="X148" s="125">
        <v>379661.97360255191</v>
      </c>
      <c r="Y148" s="125">
        <v>0</v>
      </c>
      <c r="Z148" s="125">
        <v>253358.02404936665</v>
      </c>
      <c r="AA148" s="125">
        <v>161457.20749244202</v>
      </c>
      <c r="AB148" s="125">
        <v>414815.23154180869</v>
      </c>
      <c r="AC148" s="125">
        <v>267392.76485472987</v>
      </c>
      <c r="AD148" s="125">
        <v>167262.3863254179</v>
      </c>
      <c r="AE148" s="125">
        <v>434655.15118014778</v>
      </c>
      <c r="AF148" s="125">
        <v>277006.84676989145</v>
      </c>
      <c r="AG148" s="125">
        <v>173276.376631294</v>
      </c>
      <c r="AH148" s="125">
        <v>450283.22340118547</v>
      </c>
      <c r="AI148" s="125">
        <v>0</v>
      </c>
      <c r="AJ148" s="125">
        <v>249419.41387051105</v>
      </c>
      <c r="AK148" s="125">
        <v>171695.68065459028</v>
      </c>
      <c r="AL148" s="125">
        <v>421115.0945251013</v>
      </c>
      <c r="AM148" s="125">
        <v>263108.64838545257</v>
      </c>
      <c r="AN148" s="125">
        <v>177869.38004759396</v>
      </c>
      <c r="AO148" s="125">
        <v>440978.02843304654</v>
      </c>
      <c r="AP148" s="125">
        <v>272569.30398632988</v>
      </c>
      <c r="AQ148" s="125">
        <v>184265.15610425244</v>
      </c>
      <c r="AR148" s="125">
        <v>456834.46009058238</v>
      </c>
      <c r="AS148" s="125">
        <v>0</v>
      </c>
      <c r="AT148" s="125">
        <v>116618.46183291802</v>
      </c>
      <c r="AU148" s="125">
        <v>83201.398180189775</v>
      </c>
      <c r="AV148" s="125">
        <v>199819.86001310783</v>
      </c>
      <c r="AW148" s="125">
        <v>123077.50077159857</v>
      </c>
      <c r="AX148" s="125">
        <v>86192.980438846149</v>
      </c>
      <c r="AY148" s="125">
        <v>209270.4812104447</v>
      </c>
      <c r="AZ148" s="125">
        <v>127502.86471741441</v>
      </c>
      <c r="BA148" s="125">
        <v>89292.171509215652</v>
      </c>
      <c r="BB148" s="125">
        <v>216795.03622663007</v>
      </c>
      <c r="BC148" s="125">
        <v>0</v>
      </c>
      <c r="BD148" s="125">
        <v>0</v>
      </c>
      <c r="BE148" s="125">
        <v>0</v>
      </c>
      <c r="BF148" s="125">
        <v>0</v>
      </c>
      <c r="BG148" s="125">
        <v>0</v>
      </c>
      <c r="BH148" s="125">
        <v>0</v>
      </c>
      <c r="BI148" s="125">
        <v>0</v>
      </c>
      <c r="BJ148" s="125">
        <v>0</v>
      </c>
      <c r="BK148" s="125">
        <v>0</v>
      </c>
      <c r="BL148" s="125">
        <v>0</v>
      </c>
      <c r="BM148" s="125">
        <v>0</v>
      </c>
      <c r="BN148" s="125">
        <v>0</v>
      </c>
      <c r="BO148" s="125">
        <v>0</v>
      </c>
      <c r="BP148" s="125">
        <v>0</v>
      </c>
      <c r="BQ148" s="125">
        <v>0</v>
      </c>
      <c r="BR148" s="125">
        <v>0</v>
      </c>
      <c r="BS148" s="125">
        <v>0</v>
      </c>
      <c r="BT148" s="125">
        <v>0</v>
      </c>
      <c r="BU148" s="125">
        <v>0</v>
      </c>
      <c r="BV148" s="125">
        <v>0</v>
      </c>
      <c r="BW148" s="125">
        <v>0</v>
      </c>
      <c r="BX148" s="125">
        <v>0</v>
      </c>
      <c r="BY148" s="125">
        <v>0</v>
      </c>
      <c r="BZ148" s="125">
        <v>0</v>
      </c>
      <c r="CA148" s="125">
        <v>0</v>
      </c>
      <c r="CB148" s="125">
        <v>0</v>
      </c>
      <c r="CC148" s="125">
        <v>0</v>
      </c>
      <c r="CD148" s="125">
        <v>0</v>
      </c>
      <c r="CE148" s="125">
        <v>0</v>
      </c>
      <c r="CF148" s="125">
        <v>0</v>
      </c>
      <c r="CG148" s="125">
        <v>0</v>
      </c>
      <c r="CH148" s="125">
        <v>44558.748639161517</v>
      </c>
      <c r="CI148" s="125">
        <v>45344.624805717351</v>
      </c>
      <c r="CJ148" s="125">
        <v>89903.373444878875</v>
      </c>
      <c r="CK148" s="125">
        <v>47003.340802300998</v>
      </c>
      <c r="CL148" s="125">
        <v>46975.099556248097</v>
      </c>
      <c r="CM148" s="125">
        <v>93978.440358549095</v>
      </c>
      <c r="CN148" s="125">
        <v>48693.458665159138</v>
      </c>
      <c r="CO148" s="125">
        <v>48664.224975005316</v>
      </c>
      <c r="CP148" s="125">
        <v>97357.683640164454</v>
      </c>
      <c r="CQ148" s="125">
        <v>0</v>
      </c>
      <c r="CR148" s="125">
        <v>73623.508132280855</v>
      </c>
      <c r="CS148" s="125">
        <v>81678.890706199949</v>
      </c>
      <c r="CT148" s="125">
        <v>155302.39883848082</v>
      </c>
      <c r="CU148" s="125">
        <v>77699.009042355377</v>
      </c>
      <c r="CV148" s="125">
        <v>84671.229452251369</v>
      </c>
      <c r="CW148" s="125">
        <v>162370.23849460675</v>
      </c>
      <c r="CX148" s="125">
        <v>80545.543235915276</v>
      </c>
      <c r="CY148" s="125">
        <v>87775.536955702206</v>
      </c>
      <c r="CZ148" s="125">
        <v>168321.08019161751</v>
      </c>
      <c r="DA148" s="125">
        <v>0</v>
      </c>
      <c r="DB148" s="125">
        <v>12146.015054505822</v>
      </c>
      <c r="DC148" s="125">
        <v>8108.7812661610687</v>
      </c>
      <c r="DD148" s="125">
        <v>20254.796320666894</v>
      </c>
      <c r="DE148" s="125">
        <v>12818.369532907991</v>
      </c>
      <c r="DF148" s="125">
        <v>8405.8497027693538</v>
      </c>
      <c r="DG148" s="125">
        <v>21224.219235677345</v>
      </c>
      <c r="DH148" s="125">
        <v>13287.975614514757</v>
      </c>
      <c r="DI148" s="125">
        <v>8714.0339877265269</v>
      </c>
      <c r="DJ148" s="125">
        <v>22002.009602241284</v>
      </c>
      <c r="DK148" s="125">
        <v>0</v>
      </c>
      <c r="DL148" s="125">
        <v>4450.8613889668277</v>
      </c>
      <c r="DM148" s="125">
        <v>0</v>
      </c>
      <c r="DN148" s="125">
        <v>4450.8613889668277</v>
      </c>
      <c r="DO148" s="125">
        <v>4695.050563250159</v>
      </c>
      <c r="DP148" s="125">
        <v>0</v>
      </c>
      <c r="DQ148" s="125">
        <v>4695.050563250159</v>
      </c>
      <c r="DR148" s="125">
        <v>4863.8740018386889</v>
      </c>
      <c r="DS148" s="125">
        <v>0</v>
      </c>
      <c r="DT148" s="125">
        <v>4863.8740018386889</v>
      </c>
      <c r="DU148" s="125">
        <v>0</v>
      </c>
      <c r="DV148" s="125">
        <v>17292.531162320676</v>
      </c>
      <c r="DW148" s="125">
        <v>0</v>
      </c>
      <c r="DX148" s="125">
        <v>17292.531162320676</v>
      </c>
      <c r="DY148" s="125">
        <v>18241.257383331136</v>
      </c>
      <c r="DZ148" s="125">
        <v>0</v>
      </c>
      <c r="EA148" s="125">
        <v>18241.257383331136</v>
      </c>
      <c r="EB148" s="125">
        <v>18897.171894611827</v>
      </c>
      <c r="EC148" s="125">
        <v>0</v>
      </c>
      <c r="ED148" s="125">
        <v>18897.171894611827</v>
      </c>
      <c r="EE148" s="125">
        <v>0</v>
      </c>
      <c r="EF148" s="125">
        <v>0</v>
      </c>
      <c r="EG148" s="125">
        <v>0</v>
      </c>
      <c r="EH148" s="125">
        <v>0</v>
      </c>
      <c r="EI148" s="125">
        <v>0</v>
      </c>
      <c r="EJ148" s="125">
        <v>0</v>
      </c>
      <c r="EK148" s="125">
        <v>0</v>
      </c>
      <c r="EL148" s="125">
        <v>0</v>
      </c>
      <c r="EM148" s="125">
        <v>0</v>
      </c>
      <c r="EN148" s="125">
        <v>0</v>
      </c>
    </row>
    <row r="149" spans="2:144" outlineLevel="1" x14ac:dyDescent="0.25">
      <c r="B149" s="92"/>
      <c r="C149" s="121" t="s">
        <v>227</v>
      </c>
      <c r="D149" s="105" t="s">
        <v>245</v>
      </c>
      <c r="E149" s="125">
        <v>2612091.405924588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299139.23279802338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328083.11422866047</v>
      </c>
      <c r="Z149" s="125">
        <v>0</v>
      </c>
      <c r="AA149" s="125">
        <v>0</v>
      </c>
      <c r="AB149" s="125">
        <v>0</v>
      </c>
      <c r="AC149" s="125">
        <v>0</v>
      </c>
      <c r="AD149" s="125">
        <v>0</v>
      </c>
      <c r="AE149" s="125">
        <v>0</v>
      </c>
      <c r="AF149" s="125">
        <v>0</v>
      </c>
      <c r="AG149" s="125">
        <v>0</v>
      </c>
      <c r="AH149" s="125">
        <v>0</v>
      </c>
      <c r="AI149" s="125">
        <v>1129038.0582878808</v>
      </c>
      <c r="AJ149" s="125">
        <v>0</v>
      </c>
      <c r="AK149" s="125">
        <v>0</v>
      </c>
      <c r="AL149" s="125">
        <v>0</v>
      </c>
      <c r="AM149" s="125">
        <v>0</v>
      </c>
      <c r="AN149" s="125">
        <v>0</v>
      </c>
      <c r="AO149" s="125">
        <v>0</v>
      </c>
      <c r="AP149" s="125">
        <v>0</v>
      </c>
      <c r="AQ149" s="125">
        <v>0</v>
      </c>
      <c r="AR149" s="125">
        <v>0</v>
      </c>
      <c r="AS149" s="125">
        <v>529012.87162081013</v>
      </c>
      <c r="AT149" s="125">
        <v>0</v>
      </c>
      <c r="AU149" s="125">
        <v>0</v>
      </c>
      <c r="AV149" s="125">
        <v>0</v>
      </c>
      <c r="AW149" s="125">
        <v>0</v>
      </c>
      <c r="AX149" s="125">
        <v>0</v>
      </c>
      <c r="AY149" s="125">
        <v>0</v>
      </c>
      <c r="AZ149" s="125">
        <v>0</v>
      </c>
      <c r="BA149" s="125">
        <v>0</v>
      </c>
      <c r="BB149" s="125">
        <v>0</v>
      </c>
      <c r="BC149" s="125">
        <v>0</v>
      </c>
      <c r="BD149" s="125">
        <v>0</v>
      </c>
      <c r="BE149" s="125">
        <v>0</v>
      </c>
      <c r="BF149" s="125">
        <v>0</v>
      </c>
      <c r="BG149" s="125">
        <v>0</v>
      </c>
      <c r="BH149" s="125">
        <v>0</v>
      </c>
      <c r="BI149" s="125">
        <v>0</v>
      </c>
      <c r="BJ149" s="125">
        <v>0</v>
      </c>
      <c r="BK149" s="125">
        <v>0</v>
      </c>
      <c r="BL149" s="125">
        <v>0</v>
      </c>
      <c r="BM149" s="125">
        <v>0</v>
      </c>
      <c r="BN149" s="125">
        <v>0</v>
      </c>
      <c r="BO149" s="125">
        <v>0</v>
      </c>
      <c r="BP149" s="125">
        <v>0</v>
      </c>
      <c r="BQ149" s="125">
        <v>0</v>
      </c>
      <c r="BR149" s="125">
        <v>0</v>
      </c>
      <c r="BS149" s="125">
        <v>0</v>
      </c>
      <c r="BT149" s="125">
        <v>0</v>
      </c>
      <c r="BU149" s="125">
        <v>0</v>
      </c>
      <c r="BV149" s="125">
        <v>0</v>
      </c>
      <c r="BW149" s="125">
        <v>0</v>
      </c>
      <c r="BX149" s="125">
        <v>0</v>
      </c>
      <c r="BY149" s="125">
        <v>0</v>
      </c>
      <c r="BZ149" s="125">
        <v>0</v>
      </c>
      <c r="CA149" s="125">
        <v>0</v>
      </c>
      <c r="CB149" s="125">
        <v>0</v>
      </c>
      <c r="CC149" s="125">
        <v>0</v>
      </c>
      <c r="CD149" s="125">
        <v>0</v>
      </c>
      <c r="CE149" s="125">
        <v>0</v>
      </c>
      <c r="CF149" s="125">
        <v>0</v>
      </c>
      <c r="CG149" s="125">
        <v>87246.076964063483</v>
      </c>
      <c r="CH149" s="125">
        <v>0</v>
      </c>
      <c r="CI149" s="125">
        <v>0</v>
      </c>
      <c r="CJ149" s="125">
        <v>0</v>
      </c>
      <c r="CK149" s="125">
        <v>0</v>
      </c>
      <c r="CL149" s="125">
        <v>0</v>
      </c>
      <c r="CM149" s="125">
        <v>0</v>
      </c>
      <c r="CN149" s="125">
        <v>0</v>
      </c>
      <c r="CO149" s="125">
        <v>0</v>
      </c>
      <c r="CP149" s="125">
        <v>0</v>
      </c>
      <c r="CQ149" s="125">
        <v>0</v>
      </c>
      <c r="CR149" s="125">
        <v>0</v>
      </c>
      <c r="CS149" s="125">
        <v>0</v>
      </c>
      <c r="CT149" s="125">
        <v>0</v>
      </c>
      <c r="CU149" s="125">
        <v>0</v>
      </c>
      <c r="CV149" s="125">
        <v>0</v>
      </c>
      <c r="CW149" s="125">
        <v>0</v>
      </c>
      <c r="CX149" s="125">
        <v>0</v>
      </c>
      <c r="CY149" s="125">
        <v>0</v>
      </c>
      <c r="CZ149" s="125">
        <v>0</v>
      </c>
      <c r="DA149" s="125">
        <v>0</v>
      </c>
      <c r="DB149" s="125">
        <v>0</v>
      </c>
      <c r="DC149" s="125">
        <v>0</v>
      </c>
      <c r="DD149" s="125">
        <v>0</v>
      </c>
      <c r="DE149" s="125">
        <v>0</v>
      </c>
      <c r="DF149" s="125">
        <v>0</v>
      </c>
      <c r="DG149" s="125">
        <v>0</v>
      </c>
      <c r="DH149" s="125">
        <v>0</v>
      </c>
      <c r="DI149" s="125">
        <v>0</v>
      </c>
      <c r="DJ149" s="125">
        <v>0</v>
      </c>
      <c r="DK149" s="125">
        <v>47128.92826724246</v>
      </c>
      <c r="DL149" s="125">
        <v>0</v>
      </c>
      <c r="DM149" s="125">
        <v>0</v>
      </c>
      <c r="DN149" s="125">
        <v>0</v>
      </c>
      <c r="DO149" s="125">
        <v>0</v>
      </c>
      <c r="DP149" s="125">
        <v>0</v>
      </c>
      <c r="DQ149" s="125">
        <v>0</v>
      </c>
      <c r="DR149" s="125">
        <v>0</v>
      </c>
      <c r="DS149" s="125">
        <v>0</v>
      </c>
      <c r="DT149" s="125">
        <v>0</v>
      </c>
      <c r="DU149" s="125">
        <v>192443.12375790675</v>
      </c>
      <c r="DV149" s="125">
        <v>0</v>
      </c>
      <c r="DW149" s="125">
        <v>0</v>
      </c>
      <c r="DX149" s="125">
        <v>0</v>
      </c>
      <c r="DY149" s="125">
        <v>0</v>
      </c>
      <c r="DZ149" s="125">
        <v>0</v>
      </c>
      <c r="EA149" s="125">
        <v>0</v>
      </c>
      <c r="EB149" s="125">
        <v>0</v>
      </c>
      <c r="EC149" s="125">
        <v>0</v>
      </c>
      <c r="ED149" s="125">
        <v>0</v>
      </c>
      <c r="EE149" s="125">
        <v>0</v>
      </c>
      <c r="EF149" s="125">
        <v>0</v>
      </c>
      <c r="EG149" s="125">
        <v>0</v>
      </c>
      <c r="EH149" s="125">
        <v>0</v>
      </c>
      <c r="EI149" s="125">
        <v>0</v>
      </c>
      <c r="EJ149" s="125">
        <v>0</v>
      </c>
      <c r="EK149" s="125">
        <v>0</v>
      </c>
      <c r="EL149" s="125">
        <v>0</v>
      </c>
      <c r="EM149" s="125">
        <v>0</v>
      </c>
      <c r="EN149" s="125">
        <v>0</v>
      </c>
    </row>
    <row r="150" spans="2:144" outlineLevel="1" x14ac:dyDescent="0.25">
      <c r="B150" s="103"/>
      <c r="C150" s="104"/>
      <c r="D150" s="105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  <c r="EJ150" s="127"/>
      <c r="EK150" s="127"/>
      <c r="EL150" s="127"/>
      <c r="EM150" s="127"/>
      <c r="EN150" s="127"/>
    </row>
    <row r="151" spans="2:144" outlineLevel="1" x14ac:dyDescent="0.25">
      <c r="B151" s="108" t="s">
        <v>258</v>
      </c>
      <c r="C151" s="104" t="s">
        <v>259</v>
      </c>
      <c r="D151" s="105" t="s">
        <v>260</v>
      </c>
      <c r="E151" s="106">
        <v>3758.4903537250279</v>
      </c>
      <c r="F151" s="106">
        <v>3971.3427216297955</v>
      </c>
      <c r="G151" s="106">
        <v>4185.9606847388286</v>
      </c>
      <c r="H151" s="106">
        <v>4069.4747474221522</v>
      </c>
      <c r="I151" s="106">
        <v>4190.7202113152534</v>
      </c>
      <c r="J151" s="106">
        <v>4337.2602593268093</v>
      </c>
      <c r="K151" s="106">
        <v>4257.7242568423171</v>
      </c>
      <c r="L151" s="106">
        <v>4341.9719157464715</v>
      </c>
      <c r="M151" s="106">
        <v>4493.7481806112264</v>
      </c>
      <c r="N151" s="106">
        <v>4411.3701717107633</v>
      </c>
      <c r="O151" s="106">
        <v>3805.2340811099375</v>
      </c>
      <c r="P151" s="106">
        <v>3905.7819572809876</v>
      </c>
      <c r="Q151" s="106">
        <v>4127.6606638914609</v>
      </c>
      <c r="R151" s="106">
        <v>4015.4515663568309</v>
      </c>
      <c r="S151" s="106">
        <v>4123.1478518258818</v>
      </c>
      <c r="T151" s="106">
        <v>4278.7440789242974</v>
      </c>
      <c r="U151" s="106">
        <v>4200.0555355790448</v>
      </c>
      <c r="V151" s="106">
        <v>4272.8309665947463</v>
      </c>
      <c r="W151" s="106">
        <v>4433.7432745941769</v>
      </c>
      <c r="X151" s="106">
        <v>4352.3662684872816</v>
      </c>
      <c r="Y151" s="106">
        <v>3794.9299813120551</v>
      </c>
      <c r="Z151" s="106">
        <v>3958.7777492426494</v>
      </c>
      <c r="AA151" s="106">
        <v>4177.4961113910513</v>
      </c>
      <c r="AB151" s="106">
        <v>4054.8065305368655</v>
      </c>
      <c r="AC151" s="106">
        <v>4177.9460292900276</v>
      </c>
      <c r="AD151" s="106">
        <v>4327.7235540717975</v>
      </c>
      <c r="AE151" s="106">
        <v>4243.7061832559702</v>
      </c>
      <c r="AF151" s="106">
        <v>4328.270383377836</v>
      </c>
      <c r="AG151" s="106">
        <v>4483.3475025892649</v>
      </c>
      <c r="AH151" s="106">
        <v>4396.3573360150685</v>
      </c>
      <c r="AI151" s="106">
        <v>3731.4939399593572</v>
      </c>
      <c r="AJ151" s="106">
        <v>4081.2714027330148</v>
      </c>
      <c r="AK151" s="106">
        <v>4305.2616018409826</v>
      </c>
      <c r="AL151" s="106">
        <v>4186.1453710236046</v>
      </c>
      <c r="AM151" s="106">
        <v>4305.1674008370528</v>
      </c>
      <c r="AN151" s="106">
        <v>4460.06684118465</v>
      </c>
      <c r="AO151" s="106">
        <v>4377.6925339006366</v>
      </c>
      <c r="AP151" s="106">
        <v>4459.9023442822108</v>
      </c>
      <c r="AQ151" s="106">
        <v>4620.4406430515719</v>
      </c>
      <c r="AR151" s="106">
        <v>4535.067635092315</v>
      </c>
      <c r="AS151" s="106">
        <v>3620.9031640802018</v>
      </c>
      <c r="AT151" s="106">
        <v>3953.2815940218607</v>
      </c>
      <c r="AU151" s="106">
        <v>4180.7706575945886</v>
      </c>
      <c r="AV151" s="106">
        <v>4060.4897791353078</v>
      </c>
      <c r="AW151" s="106">
        <v>4171.7998407786872</v>
      </c>
      <c r="AX151" s="106">
        <v>4330.3557726922263</v>
      </c>
      <c r="AY151" s="106">
        <v>4246.5220864658404</v>
      </c>
      <c r="AZ151" s="106">
        <v>4321.5800349087322</v>
      </c>
      <c r="BA151" s="106">
        <v>4485.3863820172901</v>
      </c>
      <c r="BB151" s="106">
        <v>4398.7766302428963</v>
      </c>
      <c r="BC151" s="106">
        <v>3848.6324879618669</v>
      </c>
      <c r="BD151" s="106">
        <v>3948.4732301313102</v>
      </c>
      <c r="BE151" s="106">
        <v>4167.2327374167025</v>
      </c>
      <c r="BF151" s="106">
        <v>4054.6346048984278</v>
      </c>
      <c r="BG151" s="106">
        <v>4167.1636667990051</v>
      </c>
      <c r="BH151" s="106">
        <v>4317.0693963866479</v>
      </c>
      <c r="BI151" s="106">
        <v>4239.9111260339105</v>
      </c>
      <c r="BJ151" s="106">
        <v>4316.9978422718114</v>
      </c>
      <c r="BK151" s="106">
        <v>4472.2957600107684</v>
      </c>
      <c r="BL151" s="106">
        <v>4392.3620659813214</v>
      </c>
      <c r="BM151" s="106">
        <v>3848.6324879618669</v>
      </c>
      <c r="BN151" s="106">
        <v>3948.5001148002966</v>
      </c>
      <c r="BO151" s="106">
        <v>4167.1804610036643</v>
      </c>
      <c r="BP151" s="106">
        <v>4053.4990540802119</v>
      </c>
      <c r="BQ151" s="106">
        <v>4167.1920405042993</v>
      </c>
      <c r="BR151" s="106">
        <v>4317.0152403274369</v>
      </c>
      <c r="BS151" s="106">
        <v>4239.1293560156009</v>
      </c>
      <c r="BT151" s="106">
        <v>4317.0272361795933</v>
      </c>
      <c r="BU151" s="106">
        <v>4472.2396566935049</v>
      </c>
      <c r="BV151" s="106">
        <v>4391.5521754344127</v>
      </c>
      <c r="BW151" s="106">
        <v>3848.6324879618683</v>
      </c>
      <c r="BX151" s="106">
        <v>3948.9000599909259</v>
      </c>
      <c r="BY151" s="106">
        <v>4167.581144977853</v>
      </c>
      <c r="BZ151" s="106">
        <v>4053.6911310172018</v>
      </c>
      <c r="CA151" s="106">
        <v>4167.6141370894775</v>
      </c>
      <c r="CB151" s="106">
        <v>4317.4303312598586</v>
      </c>
      <c r="CC151" s="106">
        <v>4239.4054373984782</v>
      </c>
      <c r="CD151" s="106">
        <v>4317.4645096329868</v>
      </c>
      <c r="CE151" s="106">
        <v>4472.6696728101424</v>
      </c>
      <c r="CF151" s="106">
        <v>4391.8381815905504</v>
      </c>
      <c r="CG151" s="106">
        <v>3804.4566154036734</v>
      </c>
      <c r="CH151" s="106">
        <v>4098.4375285117294</v>
      </c>
      <c r="CI151" s="106">
        <v>4323.2838091942986</v>
      </c>
      <c r="CJ151" s="106">
        <v>4196.467885984729</v>
      </c>
      <c r="CK151" s="106">
        <v>4323.2869367491739</v>
      </c>
      <c r="CL151" s="106">
        <v>4478.7378485754089</v>
      </c>
      <c r="CM151" s="106">
        <v>4391.0617223029685</v>
      </c>
      <c r="CN151" s="106">
        <v>4478.7410885890213</v>
      </c>
      <c r="CO151" s="106">
        <v>4639.7838072948834</v>
      </c>
      <c r="CP151" s="106">
        <v>4548.9538367618361</v>
      </c>
      <c r="CQ151" s="106">
        <v>3594.7690359056346</v>
      </c>
      <c r="CR151" s="106">
        <v>3741.3926596448041</v>
      </c>
      <c r="CS151" s="106">
        <v>3951.2531849362254</v>
      </c>
      <c r="CT151" s="106">
        <v>3842.6964695613533</v>
      </c>
      <c r="CU151" s="106">
        <v>3948.5010897664997</v>
      </c>
      <c r="CV151" s="106">
        <v>4096.5442356498279</v>
      </c>
      <c r="CW151" s="106">
        <v>4019.9644328091545</v>
      </c>
      <c r="CX151" s="106">
        <v>4093.1560024076884</v>
      </c>
      <c r="CY151" s="106">
        <v>4247.1422847215963</v>
      </c>
      <c r="CZ151" s="106">
        <v>4167.488214488174</v>
      </c>
      <c r="DA151" s="106">
        <v>3578.2387311258262</v>
      </c>
      <c r="DB151" s="106">
        <v>3741.3817337905857</v>
      </c>
      <c r="DC151" s="106">
        <v>3948.4963222433335</v>
      </c>
      <c r="DD151" s="106">
        <v>3839.1950636429583</v>
      </c>
      <c r="DE151" s="106">
        <v>3948.4895591009936</v>
      </c>
      <c r="DF151" s="106">
        <v>4093.1510602244102</v>
      </c>
      <c r="DG151" s="106">
        <v>4016.8083734927291</v>
      </c>
      <c r="DH151" s="106">
        <v>4093.1440493116515</v>
      </c>
      <c r="DI151" s="106">
        <v>4243.2185581361755</v>
      </c>
      <c r="DJ151" s="106">
        <v>4164.0192471610535</v>
      </c>
      <c r="DK151" s="106">
        <v>3786.472757673349</v>
      </c>
      <c r="DL151" s="106">
        <v>4088.573902029209</v>
      </c>
      <c r="DM151" s="106">
        <v>4316.0678418212392</v>
      </c>
      <c r="DN151" s="106">
        <v>4183.0938937747378</v>
      </c>
      <c r="DO151" s="106">
        <v>4313.3622983031646</v>
      </c>
      <c r="DP151" s="106">
        <v>4471.2639157338544</v>
      </c>
      <c r="DQ151" s="106">
        <v>4378.9678242780474</v>
      </c>
      <c r="DR151" s="106">
        <v>4469.0423478710591</v>
      </c>
      <c r="DS151" s="106">
        <v>4632.042665709645</v>
      </c>
      <c r="DT151" s="106">
        <v>4536.7663000374596</v>
      </c>
      <c r="DU151" s="106">
        <v>3786.4727576733494</v>
      </c>
      <c r="DV151" s="106">
        <v>4088.4841110559219</v>
      </c>
      <c r="DW151" s="106">
        <v>4316.1415665616942</v>
      </c>
      <c r="DX151" s="106">
        <v>4178.8470778743167</v>
      </c>
      <c r="DY151" s="106">
        <v>4313.2802056904629</v>
      </c>
      <c r="DZ151" s="106">
        <v>4471.3402914498474</v>
      </c>
      <c r="EA151" s="106">
        <v>4376.0182269560382</v>
      </c>
      <c r="EB151" s="106">
        <v>4468.9727350510339</v>
      </c>
      <c r="EC151" s="106">
        <v>4632.1217877614336</v>
      </c>
      <c r="ED151" s="106">
        <v>4533.7306952231247</v>
      </c>
      <c r="EE151" s="106">
        <v>3921.5484096510058</v>
      </c>
      <c r="EF151" s="106">
        <v>4068.5495844520019</v>
      </c>
      <c r="EG151" s="106">
        <v>4293.2394311760036</v>
      </c>
      <c r="EH151" s="106">
        <v>4163.4121855459734</v>
      </c>
      <c r="EI151" s="106">
        <v>4293.2128953757183</v>
      </c>
      <c r="EJ151" s="106">
        <v>4447.607989296127</v>
      </c>
      <c r="EK151" s="106">
        <v>4358.397506158014</v>
      </c>
      <c r="EL151" s="106">
        <v>4447.5804993694064</v>
      </c>
      <c r="EM151" s="106">
        <v>4607.5292960989791</v>
      </c>
      <c r="EN151" s="106">
        <v>4515.1098475835961</v>
      </c>
    </row>
    <row r="152" spans="2:144" outlineLevel="1" x14ac:dyDescent="0.25">
      <c r="B152" s="92"/>
      <c r="C152" s="104" t="s">
        <v>222</v>
      </c>
      <c r="D152" s="105" t="s">
        <v>260</v>
      </c>
      <c r="E152" s="106">
        <v>0</v>
      </c>
      <c r="F152" s="106">
        <v>2748.4965501202423</v>
      </c>
      <c r="G152" s="106">
        <v>2748.4691992943176</v>
      </c>
      <c r="H152" s="106">
        <v>2748.4845098643777</v>
      </c>
      <c r="I152" s="106">
        <v>2923.9311693206578</v>
      </c>
      <c r="J152" s="106">
        <v>2923.9020727105767</v>
      </c>
      <c r="K152" s="106">
        <v>2923.9183605436529</v>
      </c>
      <c r="L152" s="106">
        <v>3062.1609313076892</v>
      </c>
      <c r="M152" s="106">
        <v>3062.1304591462508</v>
      </c>
      <c r="N152" s="106">
        <v>3062.147516991738</v>
      </c>
      <c r="O152" s="106">
        <v>0</v>
      </c>
      <c r="P152" s="106">
        <v>2748.4965501202423</v>
      </c>
      <c r="Q152" s="106">
        <v>2748.4691992943176</v>
      </c>
      <c r="R152" s="106">
        <v>2748.4845098643777</v>
      </c>
      <c r="S152" s="106">
        <v>2923.9311693206578</v>
      </c>
      <c r="T152" s="106">
        <v>2923.9020727105767</v>
      </c>
      <c r="U152" s="106">
        <v>2923.9183605436529</v>
      </c>
      <c r="V152" s="106">
        <v>3062.1609313076892</v>
      </c>
      <c r="W152" s="106">
        <v>3062.1304591462508</v>
      </c>
      <c r="X152" s="106">
        <v>3062.147516991738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>
        <v>0</v>
      </c>
      <c r="AQ152" s="106">
        <v>0</v>
      </c>
      <c r="AR152" s="106">
        <v>0</v>
      </c>
      <c r="AS152" s="106">
        <v>0</v>
      </c>
      <c r="AT152" s="106">
        <v>0</v>
      </c>
      <c r="AU152" s="106">
        <v>0</v>
      </c>
      <c r="AV152" s="106">
        <v>0</v>
      </c>
      <c r="AW152" s="106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0</v>
      </c>
      <c r="BC152" s="106">
        <v>0</v>
      </c>
      <c r="BD152" s="106">
        <v>0</v>
      </c>
      <c r="BE152" s="106">
        <v>0</v>
      </c>
      <c r="BF152" s="106">
        <v>0</v>
      </c>
      <c r="BG152" s="106">
        <v>0</v>
      </c>
      <c r="BH152" s="106">
        <v>0</v>
      </c>
      <c r="BI152" s="106">
        <v>0</v>
      </c>
      <c r="BJ152" s="106">
        <v>0</v>
      </c>
      <c r="BK152" s="106">
        <v>0</v>
      </c>
      <c r="BL152" s="106">
        <v>0</v>
      </c>
      <c r="BM152" s="106">
        <v>0</v>
      </c>
      <c r="BN152" s="106">
        <v>0</v>
      </c>
      <c r="BO152" s="106">
        <v>0</v>
      </c>
      <c r="BP152" s="106">
        <v>0</v>
      </c>
      <c r="BQ152" s="106">
        <v>0</v>
      </c>
      <c r="BR152" s="106">
        <v>0</v>
      </c>
      <c r="BS152" s="106">
        <v>0</v>
      </c>
      <c r="BT152" s="106">
        <v>0</v>
      </c>
      <c r="BU152" s="106">
        <v>0</v>
      </c>
      <c r="BV152" s="106">
        <v>0</v>
      </c>
      <c r="BW152" s="106">
        <v>0</v>
      </c>
      <c r="BX152" s="106">
        <v>0</v>
      </c>
      <c r="BY152" s="106">
        <v>0</v>
      </c>
      <c r="BZ152" s="106">
        <v>0</v>
      </c>
      <c r="CA152" s="106">
        <v>0</v>
      </c>
      <c r="CB152" s="106">
        <v>0</v>
      </c>
      <c r="CC152" s="106">
        <v>0</v>
      </c>
      <c r="CD152" s="106">
        <v>0</v>
      </c>
      <c r="CE152" s="106">
        <v>0</v>
      </c>
      <c r="CF152" s="106">
        <v>0</v>
      </c>
      <c r="CG152" s="106">
        <v>0</v>
      </c>
      <c r="CH152" s="106">
        <v>0</v>
      </c>
      <c r="CI152" s="106">
        <v>0</v>
      </c>
      <c r="CJ152" s="106">
        <v>0</v>
      </c>
      <c r="CK152" s="106">
        <v>0</v>
      </c>
      <c r="CL152" s="106">
        <v>0</v>
      </c>
      <c r="CM152" s="106">
        <v>0</v>
      </c>
      <c r="CN152" s="106">
        <v>0</v>
      </c>
      <c r="CO152" s="106">
        <v>0</v>
      </c>
      <c r="CP152" s="106">
        <v>0</v>
      </c>
      <c r="CQ152" s="106">
        <v>0</v>
      </c>
      <c r="CR152" s="106">
        <v>0</v>
      </c>
      <c r="CS152" s="106">
        <v>0</v>
      </c>
      <c r="CT152" s="106">
        <v>0</v>
      </c>
      <c r="CU152" s="106">
        <v>0</v>
      </c>
      <c r="CV152" s="106">
        <v>0</v>
      </c>
      <c r="CW152" s="106">
        <v>0</v>
      </c>
      <c r="CX152" s="106">
        <v>0</v>
      </c>
      <c r="CY152" s="106">
        <v>0</v>
      </c>
      <c r="CZ152" s="106">
        <v>0</v>
      </c>
      <c r="DA152" s="106">
        <v>0</v>
      </c>
      <c r="DB152" s="106">
        <v>0</v>
      </c>
      <c r="DC152" s="106">
        <v>0</v>
      </c>
      <c r="DD152" s="106">
        <v>0</v>
      </c>
      <c r="DE152" s="106">
        <v>0</v>
      </c>
      <c r="DF152" s="106">
        <v>0</v>
      </c>
      <c r="DG152" s="106">
        <v>0</v>
      </c>
      <c r="DH152" s="106">
        <v>0</v>
      </c>
      <c r="DI152" s="106">
        <v>0</v>
      </c>
      <c r="DJ152" s="106">
        <v>0</v>
      </c>
      <c r="DK152" s="106">
        <v>0</v>
      </c>
      <c r="DL152" s="106">
        <v>0</v>
      </c>
      <c r="DM152" s="106">
        <v>0</v>
      </c>
      <c r="DN152" s="106">
        <v>0</v>
      </c>
      <c r="DO152" s="106">
        <v>0</v>
      </c>
      <c r="DP152" s="106">
        <v>0</v>
      </c>
      <c r="DQ152" s="106">
        <v>0</v>
      </c>
      <c r="DR152" s="106">
        <v>0</v>
      </c>
      <c r="DS152" s="106">
        <v>0</v>
      </c>
      <c r="DT152" s="106">
        <v>0</v>
      </c>
      <c r="DU152" s="106">
        <v>0</v>
      </c>
      <c r="DV152" s="106">
        <v>0</v>
      </c>
      <c r="DW152" s="106">
        <v>0</v>
      </c>
      <c r="DX152" s="106">
        <v>0</v>
      </c>
      <c r="DY152" s="106">
        <v>0</v>
      </c>
      <c r="DZ152" s="106">
        <v>0</v>
      </c>
      <c r="EA152" s="106">
        <v>0</v>
      </c>
      <c r="EB152" s="106">
        <v>0</v>
      </c>
      <c r="EC152" s="106">
        <v>0</v>
      </c>
      <c r="ED152" s="106">
        <v>0</v>
      </c>
      <c r="EE152" s="106">
        <v>0</v>
      </c>
      <c r="EF152" s="106">
        <v>0</v>
      </c>
      <c r="EG152" s="106">
        <v>0</v>
      </c>
      <c r="EH152" s="106">
        <v>0</v>
      </c>
      <c r="EI152" s="106">
        <v>0</v>
      </c>
      <c r="EJ152" s="106">
        <v>0</v>
      </c>
      <c r="EK152" s="106">
        <v>0</v>
      </c>
      <c r="EL152" s="106">
        <v>0</v>
      </c>
      <c r="EM152" s="106">
        <v>0</v>
      </c>
      <c r="EN152" s="106">
        <v>0</v>
      </c>
    </row>
    <row r="153" spans="2:144" outlineLevel="1" x14ac:dyDescent="0.25">
      <c r="B153" s="92"/>
      <c r="C153" s="104" t="s">
        <v>223</v>
      </c>
      <c r="D153" s="105" t="s">
        <v>260</v>
      </c>
      <c r="E153" s="106">
        <v>4090.5973169535878</v>
      </c>
      <c r="F153" s="106">
        <v>4067.8396912807148</v>
      </c>
      <c r="G153" s="106">
        <v>5427.1159083958455</v>
      </c>
      <c r="H153" s="106">
        <v>4442.1567630602203</v>
      </c>
      <c r="I153" s="106">
        <v>4269.7735609068204</v>
      </c>
      <c r="J153" s="106">
        <v>5622.8425716703523</v>
      </c>
      <c r="K153" s="106">
        <v>4642.3812940867056</v>
      </c>
      <c r="L153" s="106">
        <v>4465.935961791617</v>
      </c>
      <c r="M153" s="106">
        <v>5816.2053228458817</v>
      </c>
      <c r="N153" s="106">
        <v>4837.7727282849773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4109.4993819231668</v>
      </c>
      <c r="AA153" s="106">
        <v>4113.2805185780508</v>
      </c>
      <c r="AB153" s="106">
        <v>4109.9574356093699</v>
      </c>
      <c r="AC153" s="106">
        <v>4300.0290817863843</v>
      </c>
      <c r="AD153" s="106">
        <v>4303.9855241817113</v>
      </c>
      <c r="AE153" s="106">
        <v>4300.5083723248754</v>
      </c>
      <c r="AF153" s="106">
        <v>4485.6241494863862</v>
      </c>
      <c r="AG153" s="106">
        <v>4489.7513572835851</v>
      </c>
      <c r="AH153" s="106">
        <v>4486.1241268523963</v>
      </c>
      <c r="AI153" s="106">
        <v>0</v>
      </c>
      <c r="AJ153" s="106">
        <v>4063.8562439231841</v>
      </c>
      <c r="AK153" s="106">
        <v>0</v>
      </c>
      <c r="AL153" s="106">
        <v>4063.8562439231841</v>
      </c>
      <c r="AM153" s="106">
        <v>4063.8562439231841</v>
      </c>
      <c r="AN153" s="106">
        <v>0</v>
      </c>
      <c r="AO153" s="106">
        <v>4063.8562439231841</v>
      </c>
      <c r="AP153" s="106">
        <v>4063.8562439231841</v>
      </c>
      <c r="AQ153" s="106">
        <v>0</v>
      </c>
      <c r="AR153" s="106">
        <v>4063.8562439231841</v>
      </c>
      <c r="AS153" s="106">
        <v>0</v>
      </c>
      <c r="AT153" s="106">
        <v>7370.2925811274636</v>
      </c>
      <c r="AU153" s="106">
        <v>7387.6096996645128</v>
      </c>
      <c r="AV153" s="106">
        <v>7382.946713994721</v>
      </c>
      <c r="AW153" s="106">
        <v>7459.0573323209073</v>
      </c>
      <c r="AX153" s="106">
        <v>7476.5830110611514</v>
      </c>
      <c r="AY153" s="106">
        <v>7471.863866323285</v>
      </c>
      <c r="AZ153" s="106">
        <v>7566.4922716396068</v>
      </c>
      <c r="BA153" s="106">
        <v>7584.2703777507768</v>
      </c>
      <c r="BB153" s="106">
        <v>7579.483261819506</v>
      </c>
      <c r="BC153" s="106">
        <v>0</v>
      </c>
      <c r="BD153" s="106">
        <v>0</v>
      </c>
      <c r="BE153" s="106">
        <v>0</v>
      </c>
      <c r="BF153" s="106">
        <v>0</v>
      </c>
      <c r="BG153" s="106">
        <v>0</v>
      </c>
      <c r="BH153" s="106">
        <v>0</v>
      </c>
      <c r="BI153" s="106">
        <v>0</v>
      </c>
      <c r="BJ153" s="106">
        <v>0</v>
      </c>
      <c r="BK153" s="106">
        <v>0</v>
      </c>
      <c r="BL153" s="106">
        <v>0</v>
      </c>
      <c r="BM153" s="106">
        <v>0</v>
      </c>
      <c r="BN153" s="106">
        <v>0</v>
      </c>
      <c r="BO153" s="106">
        <v>0</v>
      </c>
      <c r="BP153" s="106">
        <v>0</v>
      </c>
      <c r="BQ153" s="106">
        <v>0</v>
      </c>
      <c r="BR153" s="106">
        <v>0</v>
      </c>
      <c r="BS153" s="106">
        <v>0</v>
      </c>
      <c r="BT153" s="106">
        <v>0</v>
      </c>
      <c r="BU153" s="106">
        <v>0</v>
      </c>
      <c r="BV153" s="106">
        <v>0</v>
      </c>
      <c r="BW153" s="106">
        <v>0</v>
      </c>
      <c r="BX153" s="106">
        <v>0</v>
      </c>
      <c r="BY153" s="106">
        <v>0</v>
      </c>
      <c r="BZ153" s="106">
        <v>0</v>
      </c>
      <c r="CA153" s="106">
        <v>0</v>
      </c>
      <c r="CB153" s="106">
        <v>0</v>
      </c>
      <c r="CC153" s="106">
        <v>0</v>
      </c>
      <c r="CD153" s="106">
        <v>0</v>
      </c>
      <c r="CE153" s="106">
        <v>0</v>
      </c>
      <c r="CF153" s="106">
        <v>0</v>
      </c>
      <c r="CG153" s="106">
        <v>0</v>
      </c>
      <c r="CH153" s="106">
        <v>0</v>
      </c>
      <c r="CI153" s="106">
        <v>0</v>
      </c>
      <c r="CJ153" s="106">
        <v>0</v>
      </c>
      <c r="CK153" s="106">
        <v>0</v>
      </c>
      <c r="CL153" s="106">
        <v>0</v>
      </c>
      <c r="CM153" s="106">
        <v>0</v>
      </c>
      <c r="CN153" s="106">
        <v>0</v>
      </c>
      <c r="CO153" s="106">
        <v>0</v>
      </c>
      <c r="CP153" s="106">
        <v>0</v>
      </c>
      <c r="CQ153" s="106">
        <v>4090.5973169535878</v>
      </c>
      <c r="CR153" s="106">
        <v>0</v>
      </c>
      <c r="CS153" s="106">
        <v>4578.0883159412497</v>
      </c>
      <c r="CT153" s="106">
        <v>4578.0883159412497</v>
      </c>
      <c r="CU153" s="106">
        <v>0</v>
      </c>
      <c r="CV153" s="106">
        <v>4867.9671836394309</v>
      </c>
      <c r="CW153" s="106">
        <v>4867.9671836394309</v>
      </c>
      <c r="CX153" s="106">
        <v>0</v>
      </c>
      <c r="CY153" s="106">
        <v>5139.1246465702689</v>
      </c>
      <c r="CZ153" s="106">
        <v>5139.1246465702689</v>
      </c>
      <c r="DA153" s="106">
        <v>0</v>
      </c>
      <c r="DB153" s="106">
        <v>0</v>
      </c>
      <c r="DC153" s="106">
        <v>0</v>
      </c>
      <c r="DD153" s="106">
        <v>0</v>
      </c>
      <c r="DE153" s="106">
        <v>0</v>
      </c>
      <c r="DF153" s="106">
        <v>0</v>
      </c>
      <c r="DG153" s="106">
        <v>0</v>
      </c>
      <c r="DH153" s="106">
        <v>0</v>
      </c>
      <c r="DI153" s="106">
        <v>0</v>
      </c>
      <c r="DJ153" s="106">
        <v>0</v>
      </c>
      <c r="DK153" s="106">
        <v>0</v>
      </c>
      <c r="DL153" s="106">
        <v>3154.538044564626</v>
      </c>
      <c r="DM153" s="106">
        <v>0</v>
      </c>
      <c r="DN153" s="106">
        <v>3154.538044564626</v>
      </c>
      <c r="DO153" s="106">
        <v>3473.0299172688583</v>
      </c>
      <c r="DP153" s="106">
        <v>0</v>
      </c>
      <c r="DQ153" s="106">
        <v>3473.0299172688583</v>
      </c>
      <c r="DR153" s="106">
        <v>3775.6702982877814</v>
      </c>
      <c r="DS153" s="106">
        <v>0</v>
      </c>
      <c r="DT153" s="106">
        <v>3775.6702982877814</v>
      </c>
      <c r="DU153" s="106">
        <v>0</v>
      </c>
      <c r="DV153" s="106">
        <v>3147.4491950262795</v>
      </c>
      <c r="DW153" s="106">
        <v>0</v>
      </c>
      <c r="DX153" s="106">
        <v>3147.4491950262795</v>
      </c>
      <c r="DY153" s="106">
        <v>3465.225355657019</v>
      </c>
      <c r="DZ153" s="106">
        <v>0</v>
      </c>
      <c r="EA153" s="106">
        <v>3465.225355657019</v>
      </c>
      <c r="EB153" s="106">
        <v>3767.1856459320793</v>
      </c>
      <c r="EC153" s="106">
        <v>0</v>
      </c>
      <c r="ED153" s="106">
        <v>3767.1856459320793</v>
      </c>
      <c r="EE153" s="106">
        <v>0</v>
      </c>
      <c r="EF153" s="106">
        <v>0</v>
      </c>
      <c r="EG153" s="106">
        <v>0</v>
      </c>
      <c r="EH153" s="106">
        <v>0</v>
      </c>
      <c r="EI153" s="106">
        <v>0</v>
      </c>
      <c r="EJ153" s="106">
        <v>0</v>
      </c>
      <c r="EK153" s="106">
        <v>0</v>
      </c>
      <c r="EL153" s="106">
        <v>0</v>
      </c>
      <c r="EM153" s="106">
        <v>0</v>
      </c>
      <c r="EN153" s="106">
        <v>0</v>
      </c>
    </row>
    <row r="154" spans="2:144" outlineLevel="1" x14ac:dyDescent="0.25">
      <c r="B154" s="92"/>
      <c r="C154" s="104" t="s">
        <v>224</v>
      </c>
      <c r="D154" s="105" t="s">
        <v>260</v>
      </c>
      <c r="E154" s="106">
        <v>3758.411604295397</v>
      </c>
      <c r="F154" s="106">
        <v>3979.456401502764</v>
      </c>
      <c r="G154" s="106">
        <v>4194.1854501911548</v>
      </c>
      <c r="H154" s="106">
        <v>4077.7061710032999</v>
      </c>
      <c r="I154" s="106">
        <v>4199.1562389498331</v>
      </c>
      <c r="J154" s="106">
        <v>4345.3036571715838</v>
      </c>
      <c r="K154" s="106">
        <v>4266.0263258854056</v>
      </c>
      <c r="L154" s="106">
        <v>4350.4297447389408</v>
      </c>
      <c r="M154" s="106">
        <v>4501.8820517570211</v>
      </c>
      <c r="N154" s="106">
        <v>4419.7270957296041</v>
      </c>
      <c r="O154" s="106">
        <v>3805.2340811099375</v>
      </c>
      <c r="P154" s="106">
        <v>3958.2553177160412</v>
      </c>
      <c r="Q154" s="106">
        <v>4177.5351578863238</v>
      </c>
      <c r="R154" s="106">
        <v>4067.1238500427735</v>
      </c>
      <c r="S154" s="106">
        <v>4177.5224502019291</v>
      </c>
      <c r="T154" s="106">
        <v>4327.738044764008</v>
      </c>
      <c r="U154" s="106">
        <v>4252.1018155455986</v>
      </c>
      <c r="V154" s="106">
        <v>4327.7248801760079</v>
      </c>
      <c r="W154" s="106">
        <v>4483.343708531982</v>
      </c>
      <c r="X154" s="106">
        <v>4404.9868547942133</v>
      </c>
      <c r="Y154" s="106">
        <v>3794.9299813120551</v>
      </c>
      <c r="Z154" s="106">
        <v>3958.2570073612096</v>
      </c>
      <c r="AA154" s="106">
        <v>4177.535072777122</v>
      </c>
      <c r="AB154" s="106">
        <v>4054.6850628515153</v>
      </c>
      <c r="AC154" s="106">
        <v>4177.5242334448112</v>
      </c>
      <c r="AD154" s="106">
        <v>4327.7379565947149</v>
      </c>
      <c r="AE154" s="106">
        <v>4243.5810786829825</v>
      </c>
      <c r="AF154" s="106">
        <v>4327.7267275352224</v>
      </c>
      <c r="AG154" s="106">
        <v>4483.3436171925232</v>
      </c>
      <c r="AH154" s="106">
        <v>4396.1596282115433</v>
      </c>
      <c r="AI154" s="106">
        <v>3731.4939399593572</v>
      </c>
      <c r="AJ154" s="106">
        <v>4081.2793805567749</v>
      </c>
      <c r="AK154" s="106">
        <v>4305.2616018409826</v>
      </c>
      <c r="AL154" s="106">
        <v>4186.1751557511152</v>
      </c>
      <c r="AM154" s="106">
        <v>4305.2779446398508</v>
      </c>
      <c r="AN154" s="106">
        <v>4460.06684118465</v>
      </c>
      <c r="AO154" s="106">
        <v>4377.7689718358915</v>
      </c>
      <c r="AP154" s="106">
        <v>4460.0837716251363</v>
      </c>
      <c r="AQ154" s="106">
        <v>4620.4406430515719</v>
      </c>
      <c r="AR154" s="106">
        <v>4535.1824032914046</v>
      </c>
      <c r="AS154" s="106">
        <v>3620.9031640802018</v>
      </c>
      <c r="AT154" s="106">
        <v>3948.5845977751183</v>
      </c>
      <c r="AU154" s="106">
        <v>4167.3117353477683</v>
      </c>
      <c r="AV154" s="106">
        <v>4051.5101907404583</v>
      </c>
      <c r="AW154" s="106">
        <v>4167.2812026595493</v>
      </c>
      <c r="AX154" s="106">
        <v>4317.1512347604739</v>
      </c>
      <c r="AY154" s="106">
        <v>4237.8049707338178</v>
      </c>
      <c r="AZ154" s="106">
        <v>4317.119604241564</v>
      </c>
      <c r="BA154" s="106">
        <v>4472.3805409995957</v>
      </c>
      <c r="BB154" s="106">
        <v>4390.1801497116794</v>
      </c>
      <c r="BC154" s="106">
        <v>3848.6324879618669</v>
      </c>
      <c r="BD154" s="106">
        <v>3948.4732301313102</v>
      </c>
      <c r="BE154" s="106">
        <v>4167.2327374167025</v>
      </c>
      <c r="BF154" s="106">
        <v>4054.6346048984278</v>
      </c>
      <c r="BG154" s="106">
        <v>4167.1636667990051</v>
      </c>
      <c r="BH154" s="106">
        <v>4317.0693963866479</v>
      </c>
      <c r="BI154" s="106">
        <v>4239.9111260339105</v>
      </c>
      <c r="BJ154" s="106">
        <v>4316.9978422718114</v>
      </c>
      <c r="BK154" s="106">
        <v>4472.2957600107684</v>
      </c>
      <c r="BL154" s="106">
        <v>4392.3620659813214</v>
      </c>
      <c r="BM154" s="106">
        <v>3848.6324879618669</v>
      </c>
      <c r="BN154" s="106">
        <v>3948.5001148002966</v>
      </c>
      <c r="BO154" s="106">
        <v>4167.1804610036643</v>
      </c>
      <c r="BP154" s="106">
        <v>4053.4990540802119</v>
      </c>
      <c r="BQ154" s="106">
        <v>4167.1920405042993</v>
      </c>
      <c r="BR154" s="106">
        <v>4317.0152403274369</v>
      </c>
      <c r="BS154" s="106">
        <v>4239.1293560156009</v>
      </c>
      <c r="BT154" s="106">
        <v>4317.0272361795933</v>
      </c>
      <c r="BU154" s="106">
        <v>4472.2396566935049</v>
      </c>
      <c r="BV154" s="106">
        <v>4391.5521754344127</v>
      </c>
      <c r="BW154" s="106">
        <v>3848.6324879618683</v>
      </c>
      <c r="BX154" s="106">
        <v>3948.9000599909259</v>
      </c>
      <c r="BY154" s="106">
        <v>4167.581144977853</v>
      </c>
      <c r="BZ154" s="106">
        <v>4053.6911310172018</v>
      </c>
      <c r="CA154" s="106">
        <v>4167.6141370894775</v>
      </c>
      <c r="CB154" s="106">
        <v>4317.4303312598586</v>
      </c>
      <c r="CC154" s="106">
        <v>4239.4054373984782</v>
      </c>
      <c r="CD154" s="106">
        <v>4317.4645096329868</v>
      </c>
      <c r="CE154" s="106">
        <v>4472.6696728101424</v>
      </c>
      <c r="CF154" s="106">
        <v>4391.8381815905504</v>
      </c>
      <c r="CG154" s="106">
        <v>3804.4566154036734</v>
      </c>
      <c r="CH154" s="106">
        <v>4098.4375285117294</v>
      </c>
      <c r="CI154" s="106">
        <v>4323.2838091942986</v>
      </c>
      <c r="CJ154" s="106">
        <v>4196.467885984729</v>
      </c>
      <c r="CK154" s="106">
        <v>4323.2869367491739</v>
      </c>
      <c r="CL154" s="106">
        <v>4478.7378485754089</v>
      </c>
      <c r="CM154" s="106">
        <v>4391.0617223029685</v>
      </c>
      <c r="CN154" s="106">
        <v>4478.7410885890213</v>
      </c>
      <c r="CO154" s="106">
        <v>4639.7838072948834</v>
      </c>
      <c r="CP154" s="106">
        <v>4548.9538367618361</v>
      </c>
      <c r="CQ154" s="106">
        <v>3592.842835017434</v>
      </c>
      <c r="CR154" s="106">
        <v>3741.3926596448041</v>
      </c>
      <c r="CS154" s="106">
        <v>3948.4942304054807</v>
      </c>
      <c r="CT154" s="106">
        <v>3841.1375726803808</v>
      </c>
      <c r="CU154" s="106">
        <v>3948.5010897664997</v>
      </c>
      <c r="CV154" s="106">
        <v>4093.1488917512429</v>
      </c>
      <c r="CW154" s="106">
        <v>4018.1668213047128</v>
      </c>
      <c r="CX154" s="106">
        <v>4093.1560024076884</v>
      </c>
      <c r="CY154" s="106">
        <v>4243.2163101601172</v>
      </c>
      <c r="CZ154" s="106">
        <v>4165.4285220794709</v>
      </c>
      <c r="DA154" s="106">
        <v>3578.2387311258262</v>
      </c>
      <c r="DB154" s="106">
        <v>3741.3817337905857</v>
      </c>
      <c r="DC154" s="106">
        <v>3948.4963222433335</v>
      </c>
      <c r="DD154" s="106">
        <v>3839.1950636429583</v>
      </c>
      <c r="DE154" s="106">
        <v>3948.4895591009936</v>
      </c>
      <c r="DF154" s="106">
        <v>4093.1510602244102</v>
      </c>
      <c r="DG154" s="106">
        <v>4016.8083734927291</v>
      </c>
      <c r="DH154" s="106">
        <v>4093.1440493116515</v>
      </c>
      <c r="DI154" s="106">
        <v>4243.2185581361755</v>
      </c>
      <c r="DJ154" s="106">
        <v>4164.0192471610535</v>
      </c>
      <c r="DK154" s="106">
        <v>3786.472757673349</v>
      </c>
      <c r="DL154" s="106">
        <v>4091.6381776919729</v>
      </c>
      <c r="DM154" s="106">
        <v>4316.0678418212392</v>
      </c>
      <c r="DN154" s="106">
        <v>4185.0635812432029</v>
      </c>
      <c r="DO154" s="106">
        <v>4316.1191625533511</v>
      </c>
      <c r="DP154" s="106">
        <v>4471.2639157338544</v>
      </c>
      <c r="DQ154" s="106">
        <v>4380.7026980275032</v>
      </c>
      <c r="DR154" s="106">
        <v>4471.3170818438493</v>
      </c>
      <c r="DS154" s="106">
        <v>4632.042665709645</v>
      </c>
      <c r="DT154" s="106">
        <v>4538.2238011134559</v>
      </c>
      <c r="DU154" s="106">
        <v>3786.4727576733494</v>
      </c>
      <c r="DV154" s="106">
        <v>4091.660748822349</v>
      </c>
      <c r="DW154" s="106">
        <v>4316.1415665616942</v>
      </c>
      <c r="DX154" s="106">
        <v>4180.9439787448673</v>
      </c>
      <c r="DY154" s="106">
        <v>4316.1429720115939</v>
      </c>
      <c r="DZ154" s="106">
        <v>4471.3402914498474</v>
      </c>
      <c r="EA154" s="106">
        <v>4377.8699297726507</v>
      </c>
      <c r="EB154" s="106">
        <v>4471.3417474365588</v>
      </c>
      <c r="EC154" s="106">
        <v>4632.1217877614336</v>
      </c>
      <c r="ED154" s="106">
        <v>4535.2891325710243</v>
      </c>
      <c r="EE154" s="106">
        <v>3921.5484096510058</v>
      </c>
      <c r="EF154" s="106">
        <v>4068.5495844520019</v>
      </c>
      <c r="EG154" s="106">
        <v>4293.2394311760036</v>
      </c>
      <c r="EH154" s="106">
        <v>4163.4121855459734</v>
      </c>
      <c r="EI154" s="106">
        <v>4293.2128953757183</v>
      </c>
      <c r="EJ154" s="106">
        <v>4447.607989296127</v>
      </c>
      <c r="EK154" s="106">
        <v>4358.397506158014</v>
      </c>
      <c r="EL154" s="106">
        <v>4447.5804993694064</v>
      </c>
      <c r="EM154" s="106">
        <v>4607.5292960989791</v>
      </c>
      <c r="EN154" s="106">
        <v>4515.1098475835961</v>
      </c>
    </row>
    <row r="155" spans="2:144" outlineLevel="1" x14ac:dyDescent="0.25">
      <c r="B155" s="92"/>
      <c r="C155" s="121" t="s">
        <v>225</v>
      </c>
      <c r="D155" s="105" t="s">
        <v>260</v>
      </c>
      <c r="E155" s="106">
        <v>3793.7786112089389</v>
      </c>
      <c r="F155" s="106">
        <v>3983.9103661733811</v>
      </c>
      <c r="G155" s="106">
        <v>4200.5886620885485</v>
      </c>
      <c r="H155" s="106">
        <v>4083.0192574857178</v>
      </c>
      <c r="I155" s="106">
        <v>4203.8178633295556</v>
      </c>
      <c r="J155" s="106">
        <v>4351.9013864984763</v>
      </c>
      <c r="K155" s="106">
        <v>4271.5514300022533</v>
      </c>
      <c r="L155" s="106">
        <v>4355.2426125735583</v>
      </c>
      <c r="M155" s="106">
        <v>4508.678502145407</v>
      </c>
      <c r="N155" s="106">
        <v>4425.4243575367991</v>
      </c>
      <c r="O155" s="106">
        <v>3818.0204370990919</v>
      </c>
      <c r="P155" s="106">
        <v>3958.2548179974374</v>
      </c>
      <c r="Q155" s="106">
        <v>4177.537063009273</v>
      </c>
      <c r="R155" s="106">
        <v>4065.409673630204</v>
      </c>
      <c r="S155" s="106">
        <v>4177.5219228014666</v>
      </c>
      <c r="T155" s="106">
        <v>4327.7400183854752</v>
      </c>
      <c r="U155" s="106">
        <v>4250.9277671499904</v>
      </c>
      <c r="V155" s="106">
        <v>4327.724333812911</v>
      </c>
      <c r="W155" s="106">
        <v>4483.3457531158492</v>
      </c>
      <c r="X155" s="106">
        <v>4403.770576033171</v>
      </c>
      <c r="Y155" s="106">
        <v>3813.9986219575712</v>
      </c>
      <c r="Z155" s="106">
        <v>3958.2567936422815</v>
      </c>
      <c r="AA155" s="106">
        <v>4177.5363042345152</v>
      </c>
      <c r="AB155" s="106">
        <v>4055.9176418049788</v>
      </c>
      <c r="AC155" s="106">
        <v>4177.5240078869465</v>
      </c>
      <c r="AD155" s="106">
        <v>4327.7392323290433</v>
      </c>
      <c r="AE155" s="106">
        <v>4244.4255901932174</v>
      </c>
      <c r="AF155" s="106">
        <v>4327.7264938674452</v>
      </c>
      <c r="AG155" s="106">
        <v>4483.3449387964229</v>
      </c>
      <c r="AH155" s="106">
        <v>4397.0345166757661</v>
      </c>
      <c r="AI155" s="106">
        <v>3900.6742528621885</v>
      </c>
      <c r="AJ155" s="106">
        <v>4081.282893025279</v>
      </c>
      <c r="AK155" s="106">
        <v>4305.2614119621267</v>
      </c>
      <c r="AL155" s="106">
        <v>4188.4574202897893</v>
      </c>
      <c r="AM155" s="106">
        <v>4305.2816498880766</v>
      </c>
      <c r="AN155" s="106">
        <v>4460.0666444782792</v>
      </c>
      <c r="AO155" s="106">
        <v>4379.3468267701601</v>
      </c>
      <c r="AP155" s="106">
        <v>4460.0876101037884</v>
      </c>
      <c r="AQ155" s="106">
        <v>4620.440439272089</v>
      </c>
      <c r="AR155" s="106">
        <v>4536.8170158665134</v>
      </c>
      <c r="AS155" s="106">
        <v>0</v>
      </c>
      <c r="AT155" s="106">
        <v>3948.5652643906083</v>
      </c>
      <c r="AU155" s="106">
        <v>4167.3097820749999</v>
      </c>
      <c r="AV155" s="106">
        <v>4054.4778125409621</v>
      </c>
      <c r="AW155" s="106">
        <v>4167.2607984747428</v>
      </c>
      <c r="AX155" s="106">
        <v>4317.1492112559999</v>
      </c>
      <c r="AY155" s="106">
        <v>4239.8343372492309</v>
      </c>
      <c r="AZ155" s="106">
        <v>4317.0984664056587</v>
      </c>
      <c r="BA155" s="106">
        <v>4472.3784447371436</v>
      </c>
      <c r="BB155" s="106">
        <v>4392.2825137862101</v>
      </c>
      <c r="BC155" s="106">
        <v>3848.6324879618669</v>
      </c>
      <c r="BD155" s="106">
        <v>3948.3660798219162</v>
      </c>
      <c r="BE155" s="106">
        <v>4167.1815533165882</v>
      </c>
      <c r="BF155" s="106">
        <v>4058.6730782905338</v>
      </c>
      <c r="BG155" s="106">
        <v>4167.0505818544798</v>
      </c>
      <c r="BH155" s="106">
        <v>4317.0163719154698</v>
      </c>
      <c r="BI155" s="106">
        <v>4242.6497883932498</v>
      </c>
      <c r="BJ155" s="106">
        <v>4316.8806912548253</v>
      </c>
      <c r="BK155" s="106">
        <v>4472.2408289693931</v>
      </c>
      <c r="BL155" s="106">
        <v>4395.1992406666532</v>
      </c>
      <c r="BM155" s="106">
        <v>3848.6324879618669</v>
      </c>
      <c r="BN155" s="106">
        <v>3948.4057314167517</v>
      </c>
      <c r="BO155" s="106">
        <v>4167.1082075731501</v>
      </c>
      <c r="BP155" s="106">
        <v>4062.3187736101804</v>
      </c>
      <c r="BQ155" s="106">
        <v>4167.0924295955419</v>
      </c>
      <c r="BR155" s="106">
        <v>4316.9403889588393</v>
      </c>
      <c r="BS155" s="106">
        <v>4245.1420119210015</v>
      </c>
      <c r="BT155" s="106">
        <v>4316.9240436696373</v>
      </c>
      <c r="BU155" s="106">
        <v>4472.1621139376057</v>
      </c>
      <c r="BV155" s="106">
        <v>4397.7811110391694</v>
      </c>
      <c r="BW155" s="106">
        <v>3848.6324879618683</v>
      </c>
      <c r="BX155" s="106">
        <v>3949.1209785152005</v>
      </c>
      <c r="BY155" s="106">
        <v>4167.7285923513236</v>
      </c>
      <c r="BZ155" s="106">
        <v>4061.2800402058656</v>
      </c>
      <c r="CA155" s="106">
        <v>4167.84729142383</v>
      </c>
      <c r="CB155" s="106">
        <v>4317.5830802383052</v>
      </c>
      <c r="CC155" s="106">
        <v>4244.6708991666628</v>
      </c>
      <c r="CD155" s="106">
        <v>4317.7060472443691</v>
      </c>
      <c r="CE155" s="106">
        <v>4472.8279140951263</v>
      </c>
      <c r="CF155" s="106">
        <v>4397.2930420812809</v>
      </c>
      <c r="CG155" s="106">
        <v>3823.1554003810652</v>
      </c>
      <c r="CH155" s="106">
        <v>4098.4367843593245</v>
      </c>
      <c r="CI155" s="106">
        <v>4323.2823240933167</v>
      </c>
      <c r="CJ155" s="106">
        <v>4194.7670164397268</v>
      </c>
      <c r="CK155" s="106">
        <v>4323.2861517709116</v>
      </c>
      <c r="CL155" s="106">
        <v>4478.7363100740595</v>
      </c>
      <c r="CM155" s="106">
        <v>4389.8854262950726</v>
      </c>
      <c r="CN155" s="106">
        <v>4478.7402753849819</v>
      </c>
      <c r="CO155" s="106">
        <v>4639.7822134722728</v>
      </c>
      <c r="CP155" s="106">
        <v>4547.7352276040911</v>
      </c>
      <c r="CQ155" s="106">
        <v>3592.842835017434</v>
      </c>
      <c r="CR155" s="106">
        <v>3741.3953175333049</v>
      </c>
      <c r="CS155" s="106">
        <v>3948.4957060723127</v>
      </c>
      <c r="CT155" s="106">
        <v>3838.4861562320093</v>
      </c>
      <c r="CU155" s="106">
        <v>3948.5038947850044</v>
      </c>
      <c r="CV155" s="106">
        <v>4093.1504214797178</v>
      </c>
      <c r="CW155" s="106">
        <v>4016.3157066831704</v>
      </c>
      <c r="CX155" s="106">
        <v>4093.158910189165</v>
      </c>
      <c r="CY155" s="106">
        <v>4243.21789597314</v>
      </c>
      <c r="CZ155" s="106">
        <v>4163.5081397914018</v>
      </c>
      <c r="DA155" s="106">
        <v>3578.2387311258262</v>
      </c>
      <c r="DB155" s="106">
        <v>3741.3817781049352</v>
      </c>
      <c r="DC155" s="106">
        <v>3948.4990365697972</v>
      </c>
      <c r="DD155" s="106">
        <v>3835.1516303376357</v>
      </c>
      <c r="DE155" s="106">
        <v>3948.4896058684062</v>
      </c>
      <c r="DF155" s="106">
        <v>4093.1538739913062</v>
      </c>
      <c r="DG155" s="106">
        <v>4013.984616500451</v>
      </c>
      <c r="DH155" s="106">
        <v>4093.1440977924076</v>
      </c>
      <c r="DI155" s="106">
        <v>4243.2214750644143</v>
      </c>
      <c r="DJ155" s="106">
        <v>4161.0898286048632</v>
      </c>
      <c r="DK155" s="106">
        <v>3822.3580464898132</v>
      </c>
      <c r="DL155" s="106">
        <v>4091.6378902224496</v>
      </c>
      <c r="DM155" s="106">
        <v>4316.0678418212392</v>
      </c>
      <c r="DN155" s="106">
        <v>4186.1185617514429</v>
      </c>
      <c r="DO155" s="106">
        <v>4316.118859312287</v>
      </c>
      <c r="DP155" s="106">
        <v>4471.2639157338544</v>
      </c>
      <c r="DQ155" s="106">
        <v>4381.4319292064401</v>
      </c>
      <c r="DR155" s="106">
        <v>4471.3167676989187</v>
      </c>
      <c r="DS155" s="106">
        <v>4632.042665709645</v>
      </c>
      <c r="DT155" s="106">
        <v>4538.9792640278429</v>
      </c>
      <c r="DU155" s="106">
        <v>3822.3580464898137</v>
      </c>
      <c r="DV155" s="106">
        <v>4091.6608940772844</v>
      </c>
      <c r="DW155" s="106">
        <v>4316.1415665616942</v>
      </c>
      <c r="DX155" s="106">
        <v>4181.9338958198196</v>
      </c>
      <c r="DY155" s="106">
        <v>4316.1431252357024</v>
      </c>
      <c r="DZ155" s="106">
        <v>4471.3402914498474</v>
      </c>
      <c r="EA155" s="106">
        <v>4378.5543515610289</v>
      </c>
      <c r="EB155" s="106">
        <v>4471.3419061702616</v>
      </c>
      <c r="EC155" s="106">
        <v>4632.1217877614336</v>
      </c>
      <c r="ED155" s="106">
        <v>4535.9981742151303</v>
      </c>
      <c r="EE155" s="106">
        <v>3921.5484096510058</v>
      </c>
      <c r="EF155" s="106">
        <v>4068.5495844520019</v>
      </c>
      <c r="EG155" s="106">
        <v>4293.2394311760036</v>
      </c>
      <c r="EH155" s="106">
        <v>4163.4121855459734</v>
      </c>
      <c r="EI155" s="106">
        <v>4293.2128953757183</v>
      </c>
      <c r="EJ155" s="106">
        <v>4447.607989296127</v>
      </c>
      <c r="EK155" s="106">
        <v>4358.397506158014</v>
      </c>
      <c r="EL155" s="106">
        <v>4447.5804993694064</v>
      </c>
      <c r="EM155" s="106">
        <v>4607.5292960989791</v>
      </c>
      <c r="EN155" s="106">
        <v>4515.1098475835961</v>
      </c>
    </row>
    <row r="156" spans="2:144" outlineLevel="1" x14ac:dyDescent="0.25">
      <c r="B156" s="92"/>
      <c r="C156" s="121" t="s">
        <v>226</v>
      </c>
      <c r="D156" s="105" t="s">
        <v>260</v>
      </c>
      <c r="E156" s="106">
        <v>0</v>
      </c>
      <c r="F156" s="106">
        <v>3956.0493851628635</v>
      </c>
      <c r="G156" s="106">
        <v>4160.6622973110734</v>
      </c>
      <c r="H156" s="106">
        <v>4049.8327914616552</v>
      </c>
      <c r="I156" s="106">
        <v>4174.6579040738307</v>
      </c>
      <c r="J156" s="106">
        <v>4310.7621345059288</v>
      </c>
      <c r="K156" s="106">
        <v>4237.0406648076796</v>
      </c>
      <c r="L156" s="106">
        <v>4325.1365768811293</v>
      </c>
      <c r="M156" s="106">
        <v>4466.3001517570437</v>
      </c>
      <c r="N156" s="106">
        <v>4389.8382653434319</v>
      </c>
      <c r="O156" s="106">
        <v>0</v>
      </c>
      <c r="P156" s="106">
        <v>3958.2583684356828</v>
      </c>
      <c r="Q156" s="106">
        <v>4177.5256699158617</v>
      </c>
      <c r="R156" s="106">
        <v>4076.548661705001</v>
      </c>
      <c r="S156" s="106">
        <v>4177.5256699158617</v>
      </c>
      <c r="T156" s="106">
        <v>4327.7282156544543</v>
      </c>
      <c r="U156" s="106">
        <v>4258.5569183750513</v>
      </c>
      <c r="V156" s="106">
        <v>4327.7282156544543</v>
      </c>
      <c r="W156" s="106">
        <v>4483.3335260126087</v>
      </c>
      <c r="X156" s="106">
        <v>4411.6741468182645</v>
      </c>
      <c r="Y156" s="106">
        <v>0</v>
      </c>
      <c r="Z156" s="106">
        <v>3958.2583684356823</v>
      </c>
      <c r="AA156" s="106">
        <v>4177.5256699158608</v>
      </c>
      <c r="AB156" s="106">
        <v>4046.2089311205659</v>
      </c>
      <c r="AC156" s="106">
        <v>4177.5256699158608</v>
      </c>
      <c r="AD156" s="106">
        <v>4327.7282156544543</v>
      </c>
      <c r="AE156" s="106">
        <v>4237.7735879831398</v>
      </c>
      <c r="AF156" s="106">
        <v>4327.7282156544534</v>
      </c>
      <c r="AG156" s="106">
        <v>4483.3335260126087</v>
      </c>
      <c r="AH156" s="106">
        <v>4390.1432429310717</v>
      </c>
      <c r="AI156" s="106">
        <v>0</v>
      </c>
      <c r="AJ156" s="106">
        <v>4081.2648271644939</v>
      </c>
      <c r="AK156" s="106">
        <v>4305.2625924933873</v>
      </c>
      <c r="AL156" s="106">
        <v>4175.6857687804513</v>
      </c>
      <c r="AM156" s="106">
        <v>4305.2625924933882</v>
      </c>
      <c r="AN156" s="106">
        <v>4460.0678674581623</v>
      </c>
      <c r="AO156" s="106">
        <v>4370.51708200952</v>
      </c>
      <c r="AP156" s="106">
        <v>4460.0678674581623</v>
      </c>
      <c r="AQ156" s="106">
        <v>4620.4417062275315</v>
      </c>
      <c r="AR156" s="106">
        <v>4527.6696528819411</v>
      </c>
      <c r="AS156" s="106">
        <v>0</v>
      </c>
      <c r="AT156" s="106">
        <v>3948.6171642024483</v>
      </c>
      <c r="AU156" s="106">
        <v>4167.3155728134834</v>
      </c>
      <c r="AV156" s="106">
        <v>4046.140575262626</v>
      </c>
      <c r="AW156" s="106">
        <v>4167.3155728134834</v>
      </c>
      <c r="AX156" s="106">
        <v>4317.155210205774</v>
      </c>
      <c r="AY156" s="106">
        <v>4234.1330345559973</v>
      </c>
      <c r="AZ156" s="106">
        <v>4317.155210205774</v>
      </c>
      <c r="BA156" s="106">
        <v>4472.3846593876806</v>
      </c>
      <c r="BB156" s="106">
        <v>4386.3761317358276</v>
      </c>
      <c r="BC156" s="106">
        <v>0</v>
      </c>
      <c r="BD156" s="106">
        <v>3948.6171642024483</v>
      </c>
      <c r="BE156" s="106">
        <v>4167.3155728134843</v>
      </c>
      <c r="BF156" s="106">
        <v>4048.7013512360381</v>
      </c>
      <c r="BG156" s="106">
        <v>4167.3155728134834</v>
      </c>
      <c r="BH156" s="106">
        <v>4317.1552102057731</v>
      </c>
      <c r="BI156" s="106">
        <v>4235.8875317456923</v>
      </c>
      <c r="BJ156" s="106">
        <v>4317.155210205774</v>
      </c>
      <c r="BK156" s="106">
        <v>4472.3846593876806</v>
      </c>
      <c r="BL156" s="106">
        <v>4388.1937391265519</v>
      </c>
      <c r="BM156" s="106">
        <v>0</v>
      </c>
      <c r="BN156" s="106">
        <v>3948.6171642024474</v>
      </c>
      <c r="BO156" s="106">
        <v>4167.3155728134834</v>
      </c>
      <c r="BP156" s="106">
        <v>4040.2342533427968</v>
      </c>
      <c r="BQ156" s="106">
        <v>4167.3155728134834</v>
      </c>
      <c r="BR156" s="106">
        <v>4317.155210205774</v>
      </c>
      <c r="BS156" s="106">
        <v>4230.0863606894145</v>
      </c>
      <c r="BT156" s="106">
        <v>4317.155210205774</v>
      </c>
      <c r="BU156" s="106">
        <v>4472.3846593876797</v>
      </c>
      <c r="BV156" s="106">
        <v>4382.1838968488482</v>
      </c>
      <c r="BW156" s="106">
        <v>0</v>
      </c>
      <c r="BX156" s="106">
        <v>3948.6171642024483</v>
      </c>
      <c r="BY156" s="106">
        <v>4167.3155728134834</v>
      </c>
      <c r="BZ156" s="106">
        <v>4042.281199769649</v>
      </c>
      <c r="CA156" s="106">
        <v>4167.3155728134834</v>
      </c>
      <c r="CB156" s="106">
        <v>4317.1552102057731</v>
      </c>
      <c r="CC156" s="106">
        <v>4231.4888112710569</v>
      </c>
      <c r="CD156" s="106">
        <v>4317.155210205774</v>
      </c>
      <c r="CE156" s="106">
        <v>4472.3846593876797</v>
      </c>
      <c r="CF156" s="106">
        <v>4383.6367943269906</v>
      </c>
      <c r="CG156" s="106">
        <v>0</v>
      </c>
      <c r="CH156" s="106">
        <v>4098.4482512621644</v>
      </c>
      <c r="CI156" s="106">
        <v>4323.2982477735723</v>
      </c>
      <c r="CJ156" s="106">
        <v>4216.7808144089431</v>
      </c>
      <c r="CK156" s="106">
        <v>4323.2982477735723</v>
      </c>
      <c r="CL156" s="106">
        <v>4478.7528063284335</v>
      </c>
      <c r="CM156" s="106">
        <v>4405.1098406223819</v>
      </c>
      <c r="CN156" s="106">
        <v>4478.7528063284344</v>
      </c>
      <c r="CO156" s="106">
        <v>4639.7993028971323</v>
      </c>
      <c r="CP156" s="106">
        <v>4563.5072871843677</v>
      </c>
      <c r="CQ156" s="106">
        <v>0</v>
      </c>
      <c r="CR156" s="106">
        <v>3741.3815792335472</v>
      </c>
      <c r="CS156" s="106">
        <v>3948.4893959882984</v>
      </c>
      <c r="CT156" s="106">
        <v>3850.9388116570808</v>
      </c>
      <c r="CU156" s="106">
        <v>3948.4893959882984</v>
      </c>
      <c r="CV156" s="106">
        <v>4093.1438802232583</v>
      </c>
      <c r="CW156" s="106">
        <v>4025.0096606444727</v>
      </c>
      <c r="CX156" s="106">
        <v>4093.1438802232587</v>
      </c>
      <c r="CY156" s="106">
        <v>4243.2111148941149</v>
      </c>
      <c r="CZ156" s="106">
        <v>4172.5274166131994</v>
      </c>
      <c r="DA156" s="106">
        <v>0</v>
      </c>
      <c r="DB156" s="106">
        <v>3741.3815792335467</v>
      </c>
      <c r="DC156" s="106">
        <v>3948.4893959882988</v>
      </c>
      <c r="DD156" s="106">
        <v>3851.2890809205915</v>
      </c>
      <c r="DE156" s="106">
        <v>3948.4893959882993</v>
      </c>
      <c r="DF156" s="106">
        <v>4093.1438802232587</v>
      </c>
      <c r="DG156" s="106">
        <v>4025.2543062616705</v>
      </c>
      <c r="DH156" s="106">
        <v>4093.1438802232587</v>
      </c>
      <c r="DI156" s="106">
        <v>4243.2111148941149</v>
      </c>
      <c r="DJ156" s="106">
        <v>4172.7812164967036</v>
      </c>
      <c r="DK156" s="106">
        <v>0</v>
      </c>
      <c r="DL156" s="106">
        <v>4091.6529156359647</v>
      </c>
      <c r="DM156" s="106">
        <v>0</v>
      </c>
      <c r="DN156" s="106">
        <v>4091.6529156359647</v>
      </c>
      <c r="DO156" s="106">
        <v>4316.1347090703503</v>
      </c>
      <c r="DP156" s="106">
        <v>0</v>
      </c>
      <c r="DQ156" s="106">
        <v>4316.1347090703503</v>
      </c>
      <c r="DR156" s="106">
        <v>4471.3331873785664</v>
      </c>
      <c r="DS156" s="106">
        <v>0</v>
      </c>
      <c r="DT156" s="106">
        <v>4471.3331873785664</v>
      </c>
      <c r="DU156" s="106">
        <v>0</v>
      </c>
      <c r="DV156" s="106">
        <v>4091.6529156359647</v>
      </c>
      <c r="DW156" s="106">
        <v>0</v>
      </c>
      <c r="DX156" s="106">
        <v>4091.6529156359647</v>
      </c>
      <c r="DY156" s="106">
        <v>4316.1347090703493</v>
      </c>
      <c r="DZ156" s="106">
        <v>0</v>
      </c>
      <c r="EA156" s="106">
        <v>4316.1347090703493</v>
      </c>
      <c r="EB156" s="106">
        <v>4471.3331873785664</v>
      </c>
      <c r="EC156" s="106">
        <v>0</v>
      </c>
      <c r="ED156" s="106">
        <v>4471.3331873785664</v>
      </c>
      <c r="EE156" s="106">
        <v>0</v>
      </c>
      <c r="EF156" s="106">
        <v>0</v>
      </c>
      <c r="EG156" s="106">
        <v>0</v>
      </c>
      <c r="EH156" s="106">
        <v>0</v>
      </c>
      <c r="EI156" s="106">
        <v>0</v>
      </c>
      <c r="EJ156" s="106">
        <v>0</v>
      </c>
      <c r="EK156" s="106">
        <v>0</v>
      </c>
      <c r="EL156" s="106">
        <v>0</v>
      </c>
      <c r="EM156" s="106">
        <v>0</v>
      </c>
      <c r="EN156" s="106">
        <v>0</v>
      </c>
    </row>
    <row r="157" spans="2:144" outlineLevel="1" x14ac:dyDescent="0.25">
      <c r="B157" s="92"/>
      <c r="C157" s="121" t="s">
        <v>227</v>
      </c>
      <c r="D157" s="105" t="s">
        <v>260</v>
      </c>
      <c r="E157" s="106">
        <v>3649.7499812502906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3739.7507862801626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3693.7783251904102</v>
      </c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3613.0620967934219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106">
        <v>0</v>
      </c>
      <c r="AP157" s="106">
        <v>0</v>
      </c>
      <c r="AQ157" s="106">
        <v>0</v>
      </c>
      <c r="AR157" s="106">
        <v>0</v>
      </c>
      <c r="AS157" s="106">
        <v>3620.9031640802018</v>
      </c>
      <c r="AT157" s="106">
        <v>0</v>
      </c>
      <c r="AU157" s="106">
        <v>0</v>
      </c>
      <c r="AV157" s="106">
        <v>0</v>
      </c>
      <c r="AW157" s="106">
        <v>0</v>
      </c>
      <c r="AX157" s="106">
        <v>0</v>
      </c>
      <c r="AY157" s="106">
        <v>0</v>
      </c>
      <c r="AZ157" s="106">
        <v>0</v>
      </c>
      <c r="BA157" s="106">
        <v>0</v>
      </c>
      <c r="BB157" s="106">
        <v>0</v>
      </c>
      <c r="BC157" s="106">
        <v>0</v>
      </c>
      <c r="BD157" s="106">
        <v>0</v>
      </c>
      <c r="BE157" s="106">
        <v>0</v>
      </c>
      <c r="BF157" s="106">
        <v>0</v>
      </c>
      <c r="BG157" s="106">
        <v>0</v>
      </c>
      <c r="BH157" s="106">
        <v>0</v>
      </c>
      <c r="BI157" s="106">
        <v>0</v>
      </c>
      <c r="BJ157" s="106">
        <v>0</v>
      </c>
      <c r="BK157" s="106">
        <v>0</v>
      </c>
      <c r="BL157" s="106">
        <v>0</v>
      </c>
      <c r="BM157" s="106">
        <v>0</v>
      </c>
      <c r="BN157" s="106">
        <v>0</v>
      </c>
      <c r="BO157" s="106">
        <v>0</v>
      </c>
      <c r="BP157" s="106">
        <v>0</v>
      </c>
      <c r="BQ157" s="106">
        <v>0</v>
      </c>
      <c r="BR157" s="106">
        <v>0</v>
      </c>
      <c r="BS157" s="106">
        <v>0</v>
      </c>
      <c r="BT157" s="106">
        <v>0</v>
      </c>
      <c r="BU157" s="106">
        <v>0</v>
      </c>
      <c r="BV157" s="106">
        <v>0</v>
      </c>
      <c r="BW157" s="106">
        <v>0</v>
      </c>
      <c r="BX157" s="106">
        <v>0</v>
      </c>
      <c r="BY157" s="106">
        <v>0</v>
      </c>
      <c r="BZ157" s="106">
        <v>0</v>
      </c>
      <c r="CA157" s="106">
        <v>0</v>
      </c>
      <c r="CB157" s="106">
        <v>0</v>
      </c>
      <c r="CC157" s="106">
        <v>0</v>
      </c>
      <c r="CD157" s="106">
        <v>0</v>
      </c>
      <c r="CE157" s="106">
        <v>0</v>
      </c>
      <c r="CF157" s="106">
        <v>0</v>
      </c>
      <c r="CG157" s="106">
        <v>3723.6029945656878</v>
      </c>
      <c r="CH157" s="106">
        <v>0</v>
      </c>
      <c r="CI157" s="106">
        <v>0</v>
      </c>
      <c r="CJ157" s="106">
        <v>0</v>
      </c>
      <c r="CK157" s="106">
        <v>0</v>
      </c>
      <c r="CL157" s="106">
        <v>0</v>
      </c>
      <c r="CM157" s="106">
        <v>0</v>
      </c>
      <c r="CN157" s="106">
        <v>0</v>
      </c>
      <c r="CO157" s="106">
        <v>0</v>
      </c>
      <c r="CP157" s="106">
        <v>0</v>
      </c>
      <c r="CQ157" s="106">
        <v>0</v>
      </c>
      <c r="CR157" s="106">
        <v>0</v>
      </c>
      <c r="CS157" s="106">
        <v>0</v>
      </c>
      <c r="CT157" s="106">
        <v>0</v>
      </c>
      <c r="CU157" s="106">
        <v>0</v>
      </c>
      <c r="CV157" s="106">
        <v>0</v>
      </c>
      <c r="CW157" s="106">
        <v>0</v>
      </c>
      <c r="CX157" s="106">
        <v>0</v>
      </c>
      <c r="CY157" s="106">
        <v>0</v>
      </c>
      <c r="CZ157" s="106">
        <v>0</v>
      </c>
      <c r="DA157" s="106">
        <v>0</v>
      </c>
      <c r="DB157" s="106">
        <v>0</v>
      </c>
      <c r="DC157" s="106">
        <v>0</v>
      </c>
      <c r="DD157" s="106">
        <v>0</v>
      </c>
      <c r="DE157" s="106">
        <v>0</v>
      </c>
      <c r="DF157" s="106">
        <v>0</v>
      </c>
      <c r="DG157" s="106">
        <v>0</v>
      </c>
      <c r="DH157" s="106">
        <v>0</v>
      </c>
      <c r="DI157" s="106">
        <v>0</v>
      </c>
      <c r="DJ157" s="106">
        <v>0</v>
      </c>
      <c r="DK157" s="106">
        <v>3601.934992465518</v>
      </c>
      <c r="DL157" s="106">
        <v>0</v>
      </c>
      <c r="DM157" s="106">
        <v>0</v>
      </c>
      <c r="DN157" s="106">
        <v>0</v>
      </c>
      <c r="DO157" s="106">
        <v>0</v>
      </c>
      <c r="DP157" s="106">
        <v>0</v>
      </c>
      <c r="DQ157" s="106">
        <v>0</v>
      </c>
      <c r="DR157" s="106">
        <v>0</v>
      </c>
      <c r="DS157" s="106">
        <v>0</v>
      </c>
      <c r="DT157" s="106">
        <v>0</v>
      </c>
      <c r="DU157" s="106">
        <v>3601.9349924655189</v>
      </c>
      <c r="DV157" s="106">
        <v>0</v>
      </c>
      <c r="DW157" s="106">
        <v>0</v>
      </c>
      <c r="DX157" s="106">
        <v>0</v>
      </c>
      <c r="DY157" s="106">
        <v>0</v>
      </c>
      <c r="DZ157" s="106">
        <v>0</v>
      </c>
      <c r="EA157" s="106">
        <v>0</v>
      </c>
      <c r="EB157" s="106">
        <v>0</v>
      </c>
      <c r="EC157" s="106">
        <v>0</v>
      </c>
      <c r="ED157" s="106">
        <v>0</v>
      </c>
      <c r="EE157" s="106">
        <v>0</v>
      </c>
      <c r="EF157" s="106">
        <v>0</v>
      </c>
      <c r="EG157" s="106">
        <v>0</v>
      </c>
      <c r="EH157" s="106">
        <v>0</v>
      </c>
      <c r="EI157" s="106">
        <v>0</v>
      </c>
      <c r="EJ157" s="106">
        <v>0</v>
      </c>
      <c r="EK157" s="106">
        <v>0</v>
      </c>
      <c r="EL157" s="106">
        <v>0</v>
      </c>
      <c r="EM157" s="106">
        <v>0</v>
      </c>
      <c r="EN157" s="106">
        <v>0</v>
      </c>
    </row>
    <row r="158" spans="2:144" outlineLevel="1" x14ac:dyDescent="0.25">
      <c r="B158" s="102"/>
      <c r="C158" s="104" t="s">
        <v>228</v>
      </c>
      <c r="D158" s="105" t="s">
        <v>260</v>
      </c>
      <c r="E158" s="106">
        <v>3773.2489613142884</v>
      </c>
      <c r="F158" s="106">
        <v>3995.5760475809047</v>
      </c>
      <c r="G158" s="106">
        <v>4210.0221737815064</v>
      </c>
      <c r="H158" s="106">
        <v>4088.3621910597176</v>
      </c>
      <c r="I158" s="106">
        <v>4216.1295925625991</v>
      </c>
      <c r="J158" s="106">
        <v>4362.1489029676677</v>
      </c>
      <c r="K158" s="106">
        <v>4279.30895106147</v>
      </c>
      <c r="L158" s="106">
        <v>4368.2324370255101</v>
      </c>
      <c r="M158" s="106">
        <v>4519.4397156951381</v>
      </c>
      <c r="N158" s="106">
        <v>4433.6565158011581</v>
      </c>
      <c r="O158" s="106">
        <v>3807.4385117895904</v>
      </c>
      <c r="P158" s="106">
        <v>3905.7819572809872</v>
      </c>
      <c r="Q158" s="106">
        <v>4127.66066389146</v>
      </c>
      <c r="R158" s="106">
        <v>4015.2643781633005</v>
      </c>
      <c r="S158" s="106">
        <v>4123.1478518258818</v>
      </c>
      <c r="T158" s="106">
        <v>4278.7440789242974</v>
      </c>
      <c r="U158" s="106">
        <v>4199.9242666658838</v>
      </c>
      <c r="V158" s="106">
        <v>4272.8309665947463</v>
      </c>
      <c r="W158" s="106">
        <v>4433.7432745941778</v>
      </c>
      <c r="X158" s="106">
        <v>4352.2305146571316</v>
      </c>
      <c r="Y158" s="106">
        <v>3800.9581009242493</v>
      </c>
      <c r="Z158" s="106">
        <v>3958.7777492426485</v>
      </c>
      <c r="AA158" s="106">
        <v>4177.4961113910522</v>
      </c>
      <c r="AB158" s="106">
        <v>4049.2636561363092</v>
      </c>
      <c r="AC158" s="106">
        <v>4177.9460292900285</v>
      </c>
      <c r="AD158" s="106">
        <v>4327.7235540717984</v>
      </c>
      <c r="AE158" s="106">
        <v>4239.9104433842149</v>
      </c>
      <c r="AF158" s="106">
        <v>4328.270383377836</v>
      </c>
      <c r="AG158" s="106">
        <v>4483.3475025892658</v>
      </c>
      <c r="AH158" s="106">
        <v>4392.4272910671007</v>
      </c>
      <c r="AI158" s="106">
        <v>3738.9992994835702</v>
      </c>
      <c r="AJ158" s="106">
        <v>4081.2714027330144</v>
      </c>
      <c r="AK158" s="106">
        <v>4305.2616018409826</v>
      </c>
      <c r="AL158" s="106">
        <v>4180.019705845858</v>
      </c>
      <c r="AM158" s="106">
        <v>4305.1674008370519</v>
      </c>
      <c r="AN158" s="106">
        <v>4460.0668411846509</v>
      </c>
      <c r="AO158" s="106">
        <v>4373.4563569983957</v>
      </c>
      <c r="AP158" s="106">
        <v>4459.9023442822108</v>
      </c>
      <c r="AQ158" s="106">
        <v>4620.4406430515728</v>
      </c>
      <c r="AR158" s="106">
        <v>4530.6772471629201</v>
      </c>
      <c r="AS158" s="106">
        <v>3620.9031640802027</v>
      </c>
      <c r="AT158" s="106">
        <v>3953.2815940218607</v>
      </c>
      <c r="AU158" s="106">
        <v>4180.7706575945886</v>
      </c>
      <c r="AV158" s="106">
        <v>4050.6776536677294</v>
      </c>
      <c r="AW158" s="106">
        <v>4171.7998407786872</v>
      </c>
      <c r="AX158" s="106">
        <v>4330.3557726922263</v>
      </c>
      <c r="AY158" s="106">
        <v>4239.6832051889505</v>
      </c>
      <c r="AZ158" s="106">
        <v>4321.5800349087312</v>
      </c>
      <c r="BA158" s="106">
        <v>4485.3863820172901</v>
      </c>
      <c r="BB158" s="106">
        <v>4391.7112865073668</v>
      </c>
      <c r="BC158" s="106">
        <v>0</v>
      </c>
      <c r="BD158" s="106">
        <v>0</v>
      </c>
      <c r="BE158" s="106">
        <v>0</v>
      </c>
      <c r="BF158" s="106">
        <v>0</v>
      </c>
      <c r="BG158" s="106">
        <v>0</v>
      </c>
      <c r="BH158" s="106">
        <v>0</v>
      </c>
      <c r="BI158" s="106">
        <v>0</v>
      </c>
      <c r="BJ158" s="106">
        <v>0</v>
      </c>
      <c r="BK158" s="106">
        <v>0</v>
      </c>
      <c r="BL158" s="106">
        <v>0</v>
      </c>
      <c r="BM158" s="106">
        <v>0</v>
      </c>
      <c r="BN158" s="106">
        <v>0</v>
      </c>
      <c r="BO158" s="106">
        <v>0</v>
      </c>
      <c r="BP158" s="106">
        <v>0</v>
      </c>
      <c r="BQ158" s="106">
        <v>0</v>
      </c>
      <c r="BR158" s="106">
        <v>0</v>
      </c>
      <c r="BS158" s="106">
        <v>0</v>
      </c>
      <c r="BT158" s="106">
        <v>0</v>
      </c>
      <c r="BU158" s="106">
        <v>0</v>
      </c>
      <c r="BV158" s="106">
        <v>0</v>
      </c>
      <c r="BW158" s="106">
        <v>0</v>
      </c>
      <c r="BX158" s="106">
        <v>0</v>
      </c>
      <c r="BY158" s="106">
        <v>0</v>
      </c>
      <c r="BZ158" s="106">
        <v>0</v>
      </c>
      <c r="CA158" s="106">
        <v>0</v>
      </c>
      <c r="CB158" s="106">
        <v>0</v>
      </c>
      <c r="CC158" s="106">
        <v>0</v>
      </c>
      <c r="CD158" s="106">
        <v>0</v>
      </c>
      <c r="CE158" s="106">
        <v>0</v>
      </c>
      <c r="CF158" s="106">
        <v>0</v>
      </c>
      <c r="CG158" s="106">
        <v>3814.2365727279825</v>
      </c>
      <c r="CH158" s="106">
        <v>4098.4375285117285</v>
      </c>
      <c r="CI158" s="106">
        <v>4323.2838091942986</v>
      </c>
      <c r="CJ158" s="106">
        <v>4188.7480114025329</v>
      </c>
      <c r="CK158" s="106">
        <v>4323.286936749173</v>
      </c>
      <c r="CL158" s="106">
        <v>4478.7378485754098</v>
      </c>
      <c r="CM158" s="106">
        <v>4385.7244690500193</v>
      </c>
      <c r="CN158" s="106">
        <v>4478.7410885890213</v>
      </c>
      <c r="CO158" s="106">
        <v>4639.7838072948844</v>
      </c>
      <c r="CP158" s="106">
        <v>4543.4245943522628</v>
      </c>
      <c r="CQ158" s="106">
        <v>3595.7261161175397</v>
      </c>
      <c r="CR158" s="106">
        <v>3741.3926596448036</v>
      </c>
      <c r="CS158" s="106">
        <v>3951.2531849362263</v>
      </c>
      <c r="CT158" s="106">
        <v>3839.2366783976126</v>
      </c>
      <c r="CU158" s="106">
        <v>3948.5010897664984</v>
      </c>
      <c r="CV158" s="106">
        <v>4096.5442356498288</v>
      </c>
      <c r="CW158" s="106">
        <v>4017.5237719594388</v>
      </c>
      <c r="CX158" s="106">
        <v>4093.156002407688</v>
      </c>
      <c r="CY158" s="106">
        <v>4247.1422847215963</v>
      </c>
      <c r="CZ158" s="106">
        <v>4164.9495742262816</v>
      </c>
      <c r="DA158" s="106">
        <v>3578.2387311258271</v>
      </c>
      <c r="DB158" s="106">
        <v>3741.3817337905857</v>
      </c>
      <c r="DC158" s="106">
        <v>3948.4963222433335</v>
      </c>
      <c r="DD158" s="106">
        <v>3810.4799274590828</v>
      </c>
      <c r="DE158" s="106">
        <v>3948.4895591009931</v>
      </c>
      <c r="DF158" s="106">
        <v>4093.1510602244098</v>
      </c>
      <c r="DG158" s="106">
        <v>3996.7519654127618</v>
      </c>
      <c r="DH158" s="106">
        <v>4093.1440493116515</v>
      </c>
      <c r="DI158" s="106">
        <v>4243.2185581361746</v>
      </c>
      <c r="DJ158" s="106">
        <v>4143.2123595785897</v>
      </c>
      <c r="DK158" s="106">
        <v>3790.8835250279049</v>
      </c>
      <c r="DL158" s="106">
        <v>4088.5739020292076</v>
      </c>
      <c r="DM158" s="106">
        <v>4316.0678418212401</v>
      </c>
      <c r="DN158" s="106">
        <v>4178.3844313094542</v>
      </c>
      <c r="DO158" s="106">
        <v>4313.3622983031655</v>
      </c>
      <c r="DP158" s="106">
        <v>4471.2639157338554</v>
      </c>
      <c r="DQ158" s="106">
        <v>4375.6990262556601</v>
      </c>
      <c r="DR158" s="106">
        <v>4469.0423478710582</v>
      </c>
      <c r="DS158" s="106">
        <v>4632.042665709645</v>
      </c>
      <c r="DT158" s="106">
        <v>4533.3919513431965</v>
      </c>
      <c r="DU158" s="106">
        <v>3790.8835250279053</v>
      </c>
      <c r="DV158" s="106">
        <v>4088.4841110559214</v>
      </c>
      <c r="DW158" s="106">
        <v>4316.1415665616951</v>
      </c>
      <c r="DX158" s="106">
        <v>4178.3594037029825</v>
      </c>
      <c r="DY158" s="106">
        <v>4313.2802056904638</v>
      </c>
      <c r="DZ158" s="106">
        <v>4471.3402914498474</v>
      </c>
      <c r="EA158" s="106">
        <v>4375.6796401033798</v>
      </c>
      <c r="EB158" s="106">
        <v>4468.9727350510339</v>
      </c>
      <c r="EC158" s="106">
        <v>4632.1217877614345</v>
      </c>
      <c r="ED158" s="106">
        <v>4533.3812070901404</v>
      </c>
      <c r="EE158" s="106">
        <v>3921.5484096510058</v>
      </c>
      <c r="EF158" s="106">
        <v>4068.5495844520019</v>
      </c>
      <c r="EG158" s="106">
        <v>4293.2394311760036</v>
      </c>
      <c r="EH158" s="106">
        <v>4163.4121855459734</v>
      </c>
      <c r="EI158" s="106">
        <v>4293.2128953757183</v>
      </c>
      <c r="EJ158" s="106">
        <v>4447.607989296127</v>
      </c>
      <c r="EK158" s="106">
        <v>4358.397506158014</v>
      </c>
      <c r="EL158" s="106">
        <v>4447.5804993694064</v>
      </c>
      <c r="EM158" s="106">
        <v>4607.5292960989791</v>
      </c>
      <c r="EN158" s="106">
        <v>4515.1098475835961</v>
      </c>
    </row>
    <row r="159" spans="2:144" outlineLevel="1" x14ac:dyDescent="0.25">
      <c r="B159" s="103"/>
      <c r="C159" s="104"/>
      <c r="D159" s="105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</row>
    <row r="160" spans="2:144" outlineLevel="1" x14ac:dyDescent="0.25">
      <c r="B160" s="108" t="s">
        <v>261</v>
      </c>
      <c r="C160" s="104" t="s">
        <v>262</v>
      </c>
      <c r="D160" s="105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</row>
    <row r="161" spans="2:145" outlineLevel="1" x14ac:dyDescent="0.25">
      <c r="B161" s="92"/>
      <c r="C161" s="104" t="s">
        <v>222</v>
      </c>
      <c r="D161" s="105" t="s">
        <v>239</v>
      </c>
      <c r="E161" s="106">
        <v>0</v>
      </c>
      <c r="F161" s="106">
        <v>2198.7876078915019</v>
      </c>
      <c r="G161" s="106">
        <v>2198.7876078915019</v>
      </c>
      <c r="H161" s="106">
        <v>2198.7876078915019</v>
      </c>
      <c r="I161" s="106">
        <v>2339.1346884349223</v>
      </c>
      <c r="J161" s="106">
        <v>2339.1346884349223</v>
      </c>
      <c r="K161" s="106">
        <v>2339.1346884349223</v>
      </c>
      <c r="L161" s="106">
        <v>2449.7180135933904</v>
      </c>
      <c r="M161" s="106">
        <v>2449.7180135933904</v>
      </c>
      <c r="N161" s="106">
        <v>2449.7180135933904</v>
      </c>
      <c r="O161" s="106">
        <v>0</v>
      </c>
      <c r="P161" s="106">
        <v>2198.7876078915019</v>
      </c>
      <c r="Q161" s="106">
        <v>2198.7876078915019</v>
      </c>
      <c r="R161" s="106">
        <v>2198.7876078915019</v>
      </c>
      <c r="S161" s="106">
        <v>2339.1346884349223</v>
      </c>
      <c r="T161" s="106">
        <v>2339.1346884349223</v>
      </c>
      <c r="U161" s="106">
        <v>2339.1346884349223</v>
      </c>
      <c r="V161" s="106">
        <v>2449.7180135933904</v>
      </c>
      <c r="W161" s="106">
        <v>2449.7180135933904</v>
      </c>
      <c r="X161" s="106">
        <v>2449.7180135933904</v>
      </c>
      <c r="Y161" s="106">
        <v>0</v>
      </c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106">
        <v>0</v>
      </c>
      <c r="AP161" s="106">
        <v>0</v>
      </c>
      <c r="AQ161" s="106">
        <v>0</v>
      </c>
      <c r="AR161" s="106">
        <v>0</v>
      </c>
      <c r="AS161" s="106">
        <v>0</v>
      </c>
      <c r="AT161" s="106">
        <v>0</v>
      </c>
      <c r="AU161" s="106">
        <v>0</v>
      </c>
      <c r="AV161" s="106">
        <v>0</v>
      </c>
      <c r="AW161" s="106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0</v>
      </c>
      <c r="BC161" s="106">
        <v>0</v>
      </c>
      <c r="BD161" s="106">
        <v>0</v>
      </c>
      <c r="BE161" s="106">
        <v>0</v>
      </c>
      <c r="BF161" s="106">
        <v>0</v>
      </c>
      <c r="BG161" s="106">
        <v>0</v>
      </c>
      <c r="BH161" s="106">
        <v>0</v>
      </c>
      <c r="BI161" s="106">
        <v>0</v>
      </c>
      <c r="BJ161" s="106">
        <v>0</v>
      </c>
      <c r="BK161" s="106">
        <v>0</v>
      </c>
      <c r="BL161" s="106">
        <v>0</v>
      </c>
      <c r="BM161" s="106">
        <v>0</v>
      </c>
      <c r="BN161" s="106">
        <v>0</v>
      </c>
      <c r="BO161" s="106">
        <v>0</v>
      </c>
      <c r="BP161" s="106">
        <v>0</v>
      </c>
      <c r="BQ161" s="106">
        <v>0</v>
      </c>
      <c r="BR161" s="106">
        <v>0</v>
      </c>
      <c r="BS161" s="106">
        <v>0</v>
      </c>
      <c r="BT161" s="106">
        <v>0</v>
      </c>
      <c r="BU161" s="106">
        <v>0</v>
      </c>
      <c r="BV161" s="106">
        <v>0</v>
      </c>
      <c r="BW161" s="106">
        <v>0</v>
      </c>
      <c r="BX161" s="106">
        <v>0</v>
      </c>
      <c r="BY161" s="106">
        <v>0</v>
      </c>
      <c r="BZ161" s="106">
        <v>0</v>
      </c>
      <c r="CA161" s="106">
        <v>0</v>
      </c>
      <c r="CB161" s="106">
        <v>0</v>
      </c>
      <c r="CC161" s="106">
        <v>0</v>
      </c>
      <c r="CD161" s="106">
        <v>0</v>
      </c>
      <c r="CE161" s="106">
        <v>0</v>
      </c>
      <c r="CF161" s="106">
        <v>0</v>
      </c>
      <c r="CG161" s="106">
        <v>0</v>
      </c>
      <c r="CH161" s="106">
        <v>0</v>
      </c>
      <c r="CI161" s="106">
        <v>0</v>
      </c>
      <c r="CJ161" s="106">
        <v>0</v>
      </c>
      <c r="CK161" s="106">
        <v>0</v>
      </c>
      <c r="CL161" s="106">
        <v>0</v>
      </c>
      <c r="CM161" s="106">
        <v>0</v>
      </c>
      <c r="CN161" s="106">
        <v>0</v>
      </c>
      <c r="CO161" s="106">
        <v>0</v>
      </c>
      <c r="CP161" s="106">
        <v>0</v>
      </c>
      <c r="CQ161" s="106">
        <v>0</v>
      </c>
      <c r="CR161" s="106">
        <v>0</v>
      </c>
      <c r="CS161" s="106">
        <v>0</v>
      </c>
      <c r="CT161" s="106">
        <v>0</v>
      </c>
      <c r="CU161" s="106">
        <v>0</v>
      </c>
      <c r="CV161" s="106">
        <v>0</v>
      </c>
      <c r="CW161" s="106">
        <v>0</v>
      </c>
      <c r="CX161" s="106">
        <v>0</v>
      </c>
      <c r="CY161" s="106">
        <v>0</v>
      </c>
      <c r="CZ161" s="106">
        <v>0</v>
      </c>
      <c r="DA161" s="106">
        <v>0</v>
      </c>
      <c r="DB161" s="106">
        <v>0</v>
      </c>
      <c r="DC161" s="106">
        <v>0</v>
      </c>
      <c r="DD161" s="106">
        <v>0</v>
      </c>
      <c r="DE161" s="106">
        <v>0</v>
      </c>
      <c r="DF161" s="106">
        <v>0</v>
      </c>
      <c r="DG161" s="106">
        <v>0</v>
      </c>
      <c r="DH161" s="106">
        <v>0</v>
      </c>
      <c r="DI161" s="106">
        <v>0</v>
      </c>
      <c r="DJ161" s="106">
        <v>0</v>
      </c>
      <c r="DK161" s="106">
        <v>0</v>
      </c>
      <c r="DL161" s="106">
        <v>0</v>
      </c>
      <c r="DM161" s="106">
        <v>0</v>
      </c>
      <c r="DN161" s="106">
        <v>0</v>
      </c>
      <c r="DO161" s="106">
        <v>0</v>
      </c>
      <c r="DP161" s="106">
        <v>0</v>
      </c>
      <c r="DQ161" s="106">
        <v>0</v>
      </c>
      <c r="DR161" s="106">
        <v>0</v>
      </c>
      <c r="DS161" s="106">
        <v>0</v>
      </c>
      <c r="DT161" s="106">
        <v>0</v>
      </c>
      <c r="DU161" s="106">
        <v>0</v>
      </c>
      <c r="DV161" s="106">
        <v>0</v>
      </c>
      <c r="DW161" s="106">
        <v>0</v>
      </c>
      <c r="DX161" s="106">
        <v>0</v>
      </c>
      <c r="DY161" s="106">
        <v>0</v>
      </c>
      <c r="DZ161" s="106">
        <v>0</v>
      </c>
      <c r="EA161" s="106">
        <v>0</v>
      </c>
      <c r="EB161" s="106">
        <v>0</v>
      </c>
      <c r="EC161" s="106">
        <v>0</v>
      </c>
      <c r="ED161" s="106">
        <v>0</v>
      </c>
      <c r="EE161" s="106">
        <v>0</v>
      </c>
      <c r="EF161" s="106">
        <v>0</v>
      </c>
      <c r="EG161" s="106">
        <v>0</v>
      </c>
      <c r="EH161" s="106">
        <v>0</v>
      </c>
      <c r="EI161" s="106">
        <v>0</v>
      </c>
      <c r="EJ161" s="106">
        <v>0</v>
      </c>
      <c r="EK161" s="106">
        <v>0</v>
      </c>
      <c r="EL161" s="106">
        <v>0</v>
      </c>
      <c r="EM161" s="106">
        <v>0</v>
      </c>
      <c r="EN161" s="106">
        <v>0</v>
      </c>
    </row>
    <row r="162" spans="2:145" outlineLevel="1" x14ac:dyDescent="0.25">
      <c r="B162" s="92"/>
      <c r="C162" s="104" t="s">
        <v>223</v>
      </c>
      <c r="D162" s="105" t="s">
        <v>239</v>
      </c>
      <c r="E162" s="106">
        <v>5580.7432484625342</v>
      </c>
      <c r="F162" s="106">
        <v>5655.2029180418012</v>
      </c>
      <c r="G162" s="106">
        <v>7540.513226937177</v>
      </c>
      <c r="H162" s="106">
        <v>6174.5979006537063</v>
      </c>
      <c r="I162" s="106">
        <v>5935.9359595155875</v>
      </c>
      <c r="J162" s="106">
        <v>7812.4586797701422</v>
      </c>
      <c r="K162" s="106">
        <v>6452.9099987805212</v>
      </c>
      <c r="L162" s="106">
        <v>6208.6453743609227</v>
      </c>
      <c r="M162" s="106">
        <v>8081.1196789908163</v>
      </c>
      <c r="N162" s="106">
        <v>6724.5040923161187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5712.8408354970234</v>
      </c>
      <c r="AA162" s="106">
        <v>5712.8408354970243</v>
      </c>
      <c r="AB162" s="106">
        <v>5712.8408354970243</v>
      </c>
      <c r="AC162" s="106">
        <v>5977.7066375315781</v>
      </c>
      <c r="AD162" s="106">
        <v>5977.7066375315781</v>
      </c>
      <c r="AE162" s="106">
        <v>5977.7066375315771</v>
      </c>
      <c r="AF162" s="106">
        <v>6235.7125363248315</v>
      </c>
      <c r="AG162" s="106">
        <v>6235.7125363248315</v>
      </c>
      <c r="AH162" s="106">
        <v>6235.7125363248315</v>
      </c>
      <c r="AI162" s="106">
        <v>0</v>
      </c>
      <c r="AJ162" s="106">
        <v>5648.7601790532262</v>
      </c>
      <c r="AK162" s="106">
        <v>0</v>
      </c>
      <c r="AL162" s="106">
        <v>5648.7601790532262</v>
      </c>
      <c r="AM162" s="106">
        <v>5648.7601790532262</v>
      </c>
      <c r="AN162" s="106">
        <v>0</v>
      </c>
      <c r="AO162" s="106">
        <v>5648.7601790532262</v>
      </c>
      <c r="AP162" s="106">
        <v>5648.7601790532262</v>
      </c>
      <c r="AQ162" s="106">
        <v>0</v>
      </c>
      <c r="AR162" s="106">
        <v>5648.7601790532262</v>
      </c>
      <c r="AS162" s="106">
        <v>0</v>
      </c>
      <c r="AT162" s="106">
        <v>10262.295932452662</v>
      </c>
      <c r="AU162" s="106">
        <v>10262.295932452662</v>
      </c>
      <c r="AV162" s="106">
        <v>10262.29593245266</v>
      </c>
      <c r="AW162" s="106">
        <v>10385.890774189365</v>
      </c>
      <c r="AX162" s="106">
        <v>10385.890774189365</v>
      </c>
      <c r="AY162" s="106">
        <v>10385.890774189364</v>
      </c>
      <c r="AZ162" s="106">
        <v>10535.481733929113</v>
      </c>
      <c r="BA162" s="106">
        <v>10535.481733929113</v>
      </c>
      <c r="BB162" s="106">
        <v>10535.481733929111</v>
      </c>
      <c r="BC162" s="106">
        <v>0</v>
      </c>
      <c r="BD162" s="106">
        <v>0</v>
      </c>
      <c r="BE162" s="106">
        <v>0</v>
      </c>
      <c r="BF162" s="106">
        <v>0</v>
      </c>
      <c r="BG162" s="106">
        <v>0</v>
      </c>
      <c r="BH162" s="106">
        <v>0</v>
      </c>
      <c r="BI162" s="106">
        <v>0</v>
      </c>
      <c r="BJ162" s="106">
        <v>0</v>
      </c>
      <c r="BK162" s="106">
        <v>0</v>
      </c>
      <c r="BL162" s="106">
        <v>0</v>
      </c>
      <c r="BM162" s="106">
        <v>0</v>
      </c>
      <c r="BN162" s="106">
        <v>0</v>
      </c>
      <c r="BO162" s="106">
        <v>0</v>
      </c>
      <c r="BP162" s="106">
        <v>0</v>
      </c>
      <c r="BQ162" s="106">
        <v>0</v>
      </c>
      <c r="BR162" s="106">
        <v>0</v>
      </c>
      <c r="BS162" s="106">
        <v>0</v>
      </c>
      <c r="BT162" s="106">
        <v>0</v>
      </c>
      <c r="BU162" s="106">
        <v>0</v>
      </c>
      <c r="BV162" s="106">
        <v>0</v>
      </c>
      <c r="BW162" s="106">
        <v>0</v>
      </c>
      <c r="BX162" s="106">
        <v>0</v>
      </c>
      <c r="BY162" s="106">
        <v>0</v>
      </c>
      <c r="BZ162" s="106">
        <v>0</v>
      </c>
      <c r="CA162" s="106">
        <v>0</v>
      </c>
      <c r="CB162" s="106">
        <v>0</v>
      </c>
      <c r="CC162" s="106">
        <v>0</v>
      </c>
      <c r="CD162" s="106">
        <v>0</v>
      </c>
      <c r="CE162" s="106">
        <v>0</v>
      </c>
      <c r="CF162" s="106">
        <v>0</v>
      </c>
      <c r="CG162" s="106">
        <v>0</v>
      </c>
      <c r="CH162" s="106">
        <v>0</v>
      </c>
      <c r="CI162" s="106">
        <v>0</v>
      </c>
      <c r="CJ162" s="106">
        <v>0</v>
      </c>
      <c r="CK162" s="106">
        <v>0</v>
      </c>
      <c r="CL162" s="106">
        <v>0</v>
      </c>
      <c r="CM162" s="106">
        <v>0</v>
      </c>
      <c r="CN162" s="106">
        <v>0</v>
      </c>
      <c r="CO162" s="106">
        <v>0</v>
      </c>
      <c r="CP162" s="106">
        <v>0</v>
      </c>
      <c r="CQ162" s="106">
        <v>5580.7432484625342</v>
      </c>
      <c r="CR162" s="106">
        <v>0</v>
      </c>
      <c r="CS162" s="106">
        <v>6363.5427591583375</v>
      </c>
      <c r="CT162" s="106">
        <v>6363.5427591583375</v>
      </c>
      <c r="CU162" s="106">
        <v>0</v>
      </c>
      <c r="CV162" s="106">
        <v>6766.4743852588108</v>
      </c>
      <c r="CW162" s="106">
        <v>6766.4743852588108</v>
      </c>
      <c r="CX162" s="106">
        <v>0</v>
      </c>
      <c r="CY162" s="106">
        <v>7143.3832587326742</v>
      </c>
      <c r="CZ162" s="106">
        <v>7143.3832587326742</v>
      </c>
      <c r="DA162" s="106">
        <v>0</v>
      </c>
      <c r="DB162" s="106">
        <v>0</v>
      </c>
      <c r="DC162" s="106">
        <v>0</v>
      </c>
      <c r="DD162" s="106">
        <v>0</v>
      </c>
      <c r="DE162" s="106">
        <v>0</v>
      </c>
      <c r="DF162" s="106">
        <v>0</v>
      </c>
      <c r="DG162" s="106">
        <v>0</v>
      </c>
      <c r="DH162" s="106">
        <v>0</v>
      </c>
      <c r="DI162" s="106">
        <v>0</v>
      </c>
      <c r="DJ162" s="106">
        <v>0</v>
      </c>
      <c r="DK162" s="106">
        <v>0</v>
      </c>
      <c r="DL162" s="106">
        <v>4376.9215368334189</v>
      </c>
      <c r="DM162" s="106">
        <v>0</v>
      </c>
      <c r="DN162" s="106">
        <v>4376.9215368334189</v>
      </c>
      <c r="DO162" s="106">
        <v>4818.8290102105411</v>
      </c>
      <c r="DP162" s="106">
        <v>0</v>
      </c>
      <c r="DQ162" s="106">
        <v>4818.8290102105411</v>
      </c>
      <c r="DR162" s="106">
        <v>5238.7425388742968</v>
      </c>
      <c r="DS162" s="106">
        <v>0</v>
      </c>
      <c r="DT162" s="106">
        <v>5238.7425388742968</v>
      </c>
      <c r="DU162" s="106">
        <v>0</v>
      </c>
      <c r="DV162" s="106">
        <v>4376.9215368334189</v>
      </c>
      <c r="DW162" s="106">
        <v>0</v>
      </c>
      <c r="DX162" s="106">
        <v>4376.9215368334189</v>
      </c>
      <c r="DY162" s="106">
        <v>4818.8290102105411</v>
      </c>
      <c r="DZ162" s="106">
        <v>0</v>
      </c>
      <c r="EA162" s="106">
        <v>4818.8290102105411</v>
      </c>
      <c r="EB162" s="106">
        <v>5238.7425388742968</v>
      </c>
      <c r="EC162" s="106">
        <v>0</v>
      </c>
      <c r="ED162" s="106">
        <v>5238.7425388742968</v>
      </c>
      <c r="EE162" s="106">
        <v>0</v>
      </c>
      <c r="EF162" s="106">
        <v>0</v>
      </c>
      <c r="EG162" s="106">
        <v>0</v>
      </c>
      <c r="EH162" s="106">
        <v>0</v>
      </c>
      <c r="EI162" s="106">
        <v>0</v>
      </c>
      <c r="EJ162" s="106">
        <v>0</v>
      </c>
      <c r="EK162" s="106">
        <v>0</v>
      </c>
      <c r="EL162" s="106">
        <v>0</v>
      </c>
      <c r="EM162" s="106">
        <v>0</v>
      </c>
      <c r="EN162" s="106">
        <v>0</v>
      </c>
    </row>
    <row r="163" spans="2:145" outlineLevel="1" x14ac:dyDescent="0.25">
      <c r="B163" s="92"/>
      <c r="C163" s="104" t="s">
        <v>224</v>
      </c>
      <c r="D163" s="105" t="s">
        <v>240</v>
      </c>
      <c r="E163" s="106">
        <v>4365.9862677766178</v>
      </c>
      <c r="F163" s="106">
        <v>4753.3415943393393</v>
      </c>
      <c r="G163" s="106">
        <v>5007.0481850951937</v>
      </c>
      <c r="H163" s="106">
        <v>4869.4605911055214</v>
      </c>
      <c r="I163" s="106">
        <v>5015.7664760926318</v>
      </c>
      <c r="J163" s="106">
        <v>5187.4541668959528</v>
      </c>
      <c r="K163" s="106">
        <v>5094.3462337323108</v>
      </c>
      <c r="L163" s="106">
        <v>5196.4581522012986</v>
      </c>
      <c r="M163" s="106">
        <v>5374.3785591872866</v>
      </c>
      <c r="N163" s="106">
        <v>5277.8905623798937</v>
      </c>
      <c r="O163" s="106">
        <v>4387.434894900066</v>
      </c>
      <c r="P163" s="106">
        <v>4686.5779082278477</v>
      </c>
      <c r="Q163" s="106">
        <v>4946.190393180379</v>
      </c>
      <c r="R163" s="106">
        <v>4815.4710772430517</v>
      </c>
      <c r="S163" s="106">
        <v>4946.190393180379</v>
      </c>
      <c r="T163" s="106">
        <v>5124.0302073348721</v>
      </c>
      <c r="U163" s="106">
        <v>5034.4848264301463</v>
      </c>
      <c r="V163" s="106">
        <v>5124.030207334873</v>
      </c>
      <c r="W163" s="106">
        <v>5308.2668947989278</v>
      </c>
      <c r="X163" s="106">
        <v>5215.5005790330888</v>
      </c>
      <c r="Y163" s="106">
        <v>4386.9390622726887</v>
      </c>
      <c r="Z163" s="106">
        <v>4686.5779082278486</v>
      </c>
      <c r="AA163" s="106">
        <v>4946.190393180379</v>
      </c>
      <c r="AB163" s="106">
        <v>4800.7432874614396</v>
      </c>
      <c r="AC163" s="106">
        <v>4946.190393180379</v>
      </c>
      <c r="AD163" s="106">
        <v>5124.030207334873</v>
      </c>
      <c r="AE163" s="106">
        <v>5024.3959919191748</v>
      </c>
      <c r="AF163" s="106">
        <v>5124.030207334873</v>
      </c>
      <c r="AG163" s="106">
        <v>5308.2668947989287</v>
      </c>
      <c r="AH163" s="106">
        <v>5205.0488505519752</v>
      </c>
      <c r="AI163" s="106">
        <v>4380.2408200755517</v>
      </c>
      <c r="AJ163" s="106">
        <v>4942.4117056962023</v>
      </c>
      <c r="AK163" s="106">
        <v>5213.6729995094929</v>
      </c>
      <c r="AL163" s="106">
        <v>5069.4490486782825</v>
      </c>
      <c r="AM163" s="106">
        <v>5213.6729995094929</v>
      </c>
      <c r="AN163" s="106">
        <v>5401.1421874918351</v>
      </c>
      <c r="AO163" s="106">
        <v>5301.4687450708816</v>
      </c>
      <c r="AP163" s="106">
        <v>5401.1421874918351</v>
      </c>
      <c r="AQ163" s="106">
        <v>5595.3549062415414</v>
      </c>
      <c r="AR163" s="106">
        <v>5492.0960696932189</v>
      </c>
      <c r="AS163" s="106">
        <v>4253.5266862683238</v>
      </c>
      <c r="AT163" s="106">
        <v>4793.621237341772</v>
      </c>
      <c r="AU163" s="106">
        <v>5059.1211053955685</v>
      </c>
      <c r="AV163" s="106">
        <v>4918.5569799110535</v>
      </c>
      <c r="AW163" s="106">
        <v>5059.1211053955694</v>
      </c>
      <c r="AX163" s="106">
        <v>5241.0264251898088</v>
      </c>
      <c r="AY163" s="106">
        <v>5144.7199283719747</v>
      </c>
      <c r="AZ163" s="106">
        <v>5241.0264251898097</v>
      </c>
      <c r="BA163" s="106">
        <v>5429.4749764966436</v>
      </c>
      <c r="BB163" s="106">
        <v>5329.7042835488728</v>
      </c>
      <c r="BC163" s="106">
        <v>4521.0435483989886</v>
      </c>
      <c r="BD163" s="106">
        <v>4793.6212373417729</v>
      </c>
      <c r="BE163" s="106">
        <v>5059.1211053955694</v>
      </c>
      <c r="BF163" s="106">
        <v>4922.4662498566386</v>
      </c>
      <c r="BG163" s="106">
        <v>5059.1211053955685</v>
      </c>
      <c r="BH163" s="106">
        <v>5241.0264251898088</v>
      </c>
      <c r="BI163" s="106">
        <v>5147.3983364812757</v>
      </c>
      <c r="BJ163" s="106">
        <v>5241.0264251898097</v>
      </c>
      <c r="BK163" s="106">
        <v>5429.4749764966436</v>
      </c>
      <c r="BL163" s="106">
        <v>5332.4790354284623</v>
      </c>
      <c r="BM163" s="106">
        <v>4521.0435483989886</v>
      </c>
      <c r="BN163" s="106">
        <v>4793.6212373417729</v>
      </c>
      <c r="BO163" s="106">
        <v>5059.1211053955685</v>
      </c>
      <c r="BP163" s="106">
        <v>4921.1002940523422</v>
      </c>
      <c r="BQ163" s="106">
        <v>5059.1211053955685</v>
      </c>
      <c r="BR163" s="106">
        <v>5241.0264251898097</v>
      </c>
      <c r="BS163" s="106">
        <v>5146.4624617133268</v>
      </c>
      <c r="BT163" s="106">
        <v>5241.0264251898097</v>
      </c>
      <c r="BU163" s="106">
        <v>5429.4749764966436</v>
      </c>
      <c r="BV163" s="106">
        <v>5331.5094967452387</v>
      </c>
      <c r="BW163" s="106">
        <v>4521.0435483989877</v>
      </c>
      <c r="BX163" s="106">
        <v>4793.621237341772</v>
      </c>
      <c r="BY163" s="106">
        <v>5059.1211053955685</v>
      </c>
      <c r="BZ163" s="106">
        <v>4920.847150941272</v>
      </c>
      <c r="CA163" s="106">
        <v>5059.1211053955685</v>
      </c>
      <c r="CB163" s="106">
        <v>5241.0264251898097</v>
      </c>
      <c r="CC163" s="106">
        <v>5146.2890225364617</v>
      </c>
      <c r="CD163" s="106">
        <v>5241.0264251898088</v>
      </c>
      <c r="CE163" s="106">
        <v>5429.4749764966427</v>
      </c>
      <c r="CF163" s="106">
        <v>5331.329818868544</v>
      </c>
      <c r="CG163" s="106">
        <v>4413.7131537388996</v>
      </c>
      <c r="CH163" s="106">
        <v>4963.2208322784818</v>
      </c>
      <c r="CI163" s="106">
        <v>5235.514178053797</v>
      </c>
      <c r="CJ163" s="106">
        <v>5081.9375086300606</v>
      </c>
      <c r="CK163" s="106">
        <v>5235.514178053797</v>
      </c>
      <c r="CL163" s="106">
        <v>5423.7696484637336</v>
      </c>
      <c r="CM163" s="106">
        <v>5317.5913352771395</v>
      </c>
      <c r="CN163" s="106">
        <v>5423.7696484637345</v>
      </c>
      <c r="CO163" s="106">
        <v>5618.7969558084278</v>
      </c>
      <c r="CP163" s="106">
        <v>5508.7992464505487</v>
      </c>
      <c r="CQ163" s="106">
        <v>4163.5915910990889</v>
      </c>
      <c r="CR163" s="106">
        <v>4354.9681582278481</v>
      </c>
      <c r="CS163" s="106">
        <v>4596.0416569303788</v>
      </c>
      <c r="CT163" s="106">
        <v>4471.0746340067335</v>
      </c>
      <c r="CU163" s="106">
        <v>4596.0416569303798</v>
      </c>
      <c r="CV163" s="106">
        <v>4764.4194765798729</v>
      </c>
      <c r="CW163" s="106">
        <v>4677.1362415448357</v>
      </c>
      <c r="CX163" s="106">
        <v>4764.419476579872</v>
      </c>
      <c r="CY163" s="106">
        <v>4939.097737736749</v>
      </c>
      <c r="CZ163" s="106">
        <v>4848.5484970124935</v>
      </c>
      <c r="DA163" s="106">
        <v>4149.2234093567404</v>
      </c>
      <c r="DB163" s="106">
        <v>4354.9681582278472</v>
      </c>
      <c r="DC163" s="106">
        <v>4596.0416569303798</v>
      </c>
      <c r="DD163" s="106">
        <v>4468.8192545610891</v>
      </c>
      <c r="DE163" s="106">
        <v>4596.0416569303798</v>
      </c>
      <c r="DF163" s="106">
        <v>4764.4194765798729</v>
      </c>
      <c r="DG163" s="106">
        <v>4675.560971448439</v>
      </c>
      <c r="DH163" s="106">
        <v>4764.419476579872</v>
      </c>
      <c r="DI163" s="106">
        <v>4939.097737736749</v>
      </c>
      <c r="DJ163" s="106">
        <v>4846.914282708829</v>
      </c>
      <c r="DK163" s="106">
        <v>4427.7876928996602</v>
      </c>
      <c r="DL163" s="106">
        <v>5004.0915158227863</v>
      </c>
      <c r="DM163" s="106">
        <v>5278.6327491930379</v>
      </c>
      <c r="DN163" s="106">
        <v>5118.3765306592986</v>
      </c>
      <c r="DO163" s="106">
        <v>5278.6327491930379</v>
      </c>
      <c r="DP163" s="106">
        <v>5468.4404881639875</v>
      </c>
      <c r="DQ163" s="106">
        <v>5357.6452166395047</v>
      </c>
      <c r="DR163" s="106">
        <v>5468.4404881639884</v>
      </c>
      <c r="DS163" s="106">
        <v>5665.0759457378899</v>
      </c>
      <c r="DT163" s="106">
        <v>5550.2951731974408</v>
      </c>
      <c r="DU163" s="106">
        <v>4427.7876928996611</v>
      </c>
      <c r="DV163" s="106">
        <v>5004.0915158227854</v>
      </c>
      <c r="DW163" s="106">
        <v>5278.6327491930379</v>
      </c>
      <c r="DX163" s="106">
        <v>5113.2853592073443</v>
      </c>
      <c r="DY163" s="106">
        <v>5278.6327491930379</v>
      </c>
      <c r="DZ163" s="106">
        <v>5468.4404881639875</v>
      </c>
      <c r="EA163" s="106">
        <v>5354.125367434538</v>
      </c>
      <c r="EB163" s="106">
        <v>5468.4404881639866</v>
      </c>
      <c r="EC163" s="106">
        <v>5665.0759457378899</v>
      </c>
      <c r="ED163" s="106">
        <v>5546.648708818474</v>
      </c>
      <c r="EE163" s="106">
        <v>4521.5453736337204</v>
      </c>
      <c r="EF163" s="106">
        <v>4825.3118261428735</v>
      </c>
      <c r="EG163" s="106">
        <v>5091.7631765807309</v>
      </c>
      <c r="EH163" s="106">
        <v>4937.8062659503685</v>
      </c>
      <c r="EI163" s="106">
        <v>5091.7631765807309</v>
      </c>
      <c r="EJ163" s="106">
        <v>5274.843610937638</v>
      </c>
      <c r="EK163" s="106">
        <v>5169.0588287470591</v>
      </c>
      <c r="EL163" s="106">
        <v>5274.843610937638</v>
      </c>
      <c r="EM163" s="106">
        <v>5464.5095809313934</v>
      </c>
      <c r="EN163" s="106">
        <v>5354.9196436165139</v>
      </c>
    </row>
    <row r="164" spans="2:145" outlineLevel="1" x14ac:dyDescent="0.25">
      <c r="B164" s="92"/>
      <c r="C164" s="121" t="s">
        <v>225</v>
      </c>
      <c r="D164" s="105" t="s">
        <v>240</v>
      </c>
      <c r="E164" s="111">
        <v>4400.1969650204765</v>
      </c>
      <c r="F164" s="106">
        <v>4758.535005349474</v>
      </c>
      <c r="G164" s="106">
        <v>5015.8846762534931</v>
      </c>
      <c r="H164" s="106">
        <v>4876.2656065571273</v>
      </c>
      <c r="I164" s="106">
        <v>5021.2009357984998</v>
      </c>
      <c r="J164" s="106">
        <v>5196.5658228127386</v>
      </c>
      <c r="K164" s="106">
        <v>5101.4256880057746</v>
      </c>
      <c r="L164" s="106">
        <v>5202.0684513108936</v>
      </c>
      <c r="M164" s="106">
        <v>5383.7719491963844</v>
      </c>
      <c r="N164" s="106">
        <v>5285.1929487017242</v>
      </c>
      <c r="O164" s="111">
        <v>4402.1775689922742</v>
      </c>
      <c r="P164" s="106">
        <v>4686.5779082278486</v>
      </c>
      <c r="Q164" s="106">
        <v>4946.1903931803799</v>
      </c>
      <c r="R164" s="106">
        <v>4813.4408464357857</v>
      </c>
      <c r="S164" s="106">
        <v>4946.190393180379</v>
      </c>
      <c r="T164" s="106">
        <v>5124.030207334873</v>
      </c>
      <c r="U164" s="106">
        <v>5033.0940771773867</v>
      </c>
      <c r="V164" s="106">
        <v>5124.030207334873</v>
      </c>
      <c r="W164" s="106">
        <v>5308.2668947989287</v>
      </c>
      <c r="X164" s="106">
        <v>5214.0598047236927</v>
      </c>
      <c r="Y164" s="111">
        <v>4408.9824108168423</v>
      </c>
      <c r="Z164" s="106">
        <v>4686.5779082278477</v>
      </c>
      <c r="AA164" s="106">
        <v>4946.190393180379</v>
      </c>
      <c r="AB164" s="106">
        <v>4802.2021031036502</v>
      </c>
      <c r="AC164" s="106">
        <v>4946.190393180379</v>
      </c>
      <c r="AD164" s="106">
        <v>5124.030207334873</v>
      </c>
      <c r="AE164" s="106">
        <v>5025.3953102021296</v>
      </c>
      <c r="AF164" s="106">
        <v>5124.030207334873</v>
      </c>
      <c r="AG164" s="106">
        <v>5308.2668947989287</v>
      </c>
      <c r="AH164" s="106">
        <v>5206.0841141741803</v>
      </c>
      <c r="AI164" s="111">
        <v>4578.8343330061361</v>
      </c>
      <c r="AJ164" s="106">
        <v>4942.4117056962023</v>
      </c>
      <c r="AK164" s="106">
        <v>5213.6729995094929</v>
      </c>
      <c r="AL164" s="106">
        <v>5072.2108926867186</v>
      </c>
      <c r="AM164" s="106">
        <v>5213.6729995094929</v>
      </c>
      <c r="AN164" s="106">
        <v>5401.1421874918351</v>
      </c>
      <c r="AO164" s="106">
        <v>5303.3774606355573</v>
      </c>
      <c r="AP164" s="106">
        <v>5401.1421874918351</v>
      </c>
      <c r="AQ164" s="106">
        <v>5595.3549062415414</v>
      </c>
      <c r="AR164" s="106">
        <v>5494.0734444454383</v>
      </c>
      <c r="AS164" s="111">
        <v>0</v>
      </c>
      <c r="AT164" s="106">
        <v>4793.6212373417729</v>
      </c>
      <c r="AU164" s="106">
        <v>5059.1211053955685</v>
      </c>
      <c r="AV164" s="106">
        <v>4922.1727473358906</v>
      </c>
      <c r="AW164" s="106">
        <v>5059.1211053955694</v>
      </c>
      <c r="AX164" s="106">
        <v>5241.0264251898088</v>
      </c>
      <c r="AY164" s="106">
        <v>5147.1972453459448</v>
      </c>
      <c r="AZ164" s="106">
        <v>5241.0264251898088</v>
      </c>
      <c r="BA164" s="106">
        <v>5429.4749764966436</v>
      </c>
      <c r="BB164" s="106">
        <v>5332.2707109375851</v>
      </c>
      <c r="BC164" s="111">
        <v>4521.0435483989886</v>
      </c>
      <c r="BD164" s="106">
        <v>4793.621237341772</v>
      </c>
      <c r="BE164" s="106">
        <v>5059.1211053955685</v>
      </c>
      <c r="BF164" s="106">
        <v>4927.4643770519151</v>
      </c>
      <c r="BG164" s="106">
        <v>5059.1211053955685</v>
      </c>
      <c r="BH164" s="106">
        <v>5241.0264251898097</v>
      </c>
      <c r="BI164" s="106">
        <v>5150.8227672822914</v>
      </c>
      <c r="BJ164" s="106">
        <v>5241.0264251898088</v>
      </c>
      <c r="BK164" s="106">
        <v>5429.4749764966446</v>
      </c>
      <c r="BL164" s="106">
        <v>5336.0266448344528</v>
      </c>
      <c r="BM164" s="111">
        <v>4521.0435483989886</v>
      </c>
      <c r="BN164" s="106">
        <v>4793.621237341772</v>
      </c>
      <c r="BO164" s="106">
        <v>5059.1211053955685</v>
      </c>
      <c r="BP164" s="106">
        <v>4931.9093494448316</v>
      </c>
      <c r="BQ164" s="106">
        <v>5059.1211053955685</v>
      </c>
      <c r="BR164" s="106">
        <v>5241.0264251898088</v>
      </c>
      <c r="BS164" s="106">
        <v>5153.8682080598601</v>
      </c>
      <c r="BT164" s="106">
        <v>5241.0264251898088</v>
      </c>
      <c r="BU164" s="106">
        <v>5429.4749764966436</v>
      </c>
      <c r="BV164" s="106">
        <v>5339.1816317434268</v>
      </c>
      <c r="BW164" s="111">
        <v>4521.0435483989877</v>
      </c>
      <c r="BX164" s="106">
        <v>4793.621237341772</v>
      </c>
      <c r="BY164" s="106">
        <v>5059.1211053955685</v>
      </c>
      <c r="BZ164" s="106">
        <v>4929.8370012425639</v>
      </c>
      <c r="CA164" s="106">
        <v>5059.1211053955685</v>
      </c>
      <c r="CB164" s="106">
        <v>5241.0264251898097</v>
      </c>
      <c r="CC164" s="106">
        <v>5152.4483536349899</v>
      </c>
      <c r="CD164" s="106">
        <v>5241.0264251898088</v>
      </c>
      <c r="CE164" s="106">
        <v>5429.4749764966427</v>
      </c>
      <c r="CF164" s="106">
        <v>5337.7107043965188</v>
      </c>
      <c r="CG164" s="111">
        <v>4435.4064252476937</v>
      </c>
      <c r="CH164" s="106">
        <v>4963.2208322784818</v>
      </c>
      <c r="CI164" s="106">
        <v>5235.514178053797</v>
      </c>
      <c r="CJ164" s="106">
        <v>5079.8789965890792</v>
      </c>
      <c r="CK164" s="106">
        <v>5235.5141780537979</v>
      </c>
      <c r="CL164" s="106">
        <v>5423.7696484637336</v>
      </c>
      <c r="CM164" s="106">
        <v>5316.1681416566125</v>
      </c>
      <c r="CN164" s="106">
        <v>5423.7696484637336</v>
      </c>
      <c r="CO164" s="106">
        <v>5618.7969558084278</v>
      </c>
      <c r="CP164" s="106">
        <v>5507.3248583807781</v>
      </c>
      <c r="CQ164" s="111">
        <v>4163.5915910990889</v>
      </c>
      <c r="CR164" s="106">
        <v>4354.9681582278481</v>
      </c>
      <c r="CS164" s="106">
        <v>4596.0416569303788</v>
      </c>
      <c r="CT164" s="106">
        <v>4467.9858235135616</v>
      </c>
      <c r="CU164" s="106">
        <v>4596.0416569303798</v>
      </c>
      <c r="CV164" s="106">
        <v>4764.419476579872</v>
      </c>
      <c r="CW164" s="106">
        <v>4674.978861414088</v>
      </c>
      <c r="CX164" s="106">
        <v>4764.419476579872</v>
      </c>
      <c r="CY164" s="106">
        <v>4939.097737736749</v>
      </c>
      <c r="CZ164" s="106">
        <v>4846.3103910037689</v>
      </c>
      <c r="DA164" s="111">
        <v>4149.2234093567413</v>
      </c>
      <c r="DB164" s="106">
        <v>4354.9681582278481</v>
      </c>
      <c r="DC164" s="106">
        <v>4596.0416569303788</v>
      </c>
      <c r="DD164" s="106">
        <v>4464.1114332286461</v>
      </c>
      <c r="DE164" s="106">
        <v>4596.0416569303788</v>
      </c>
      <c r="DF164" s="106">
        <v>4764.4194765798729</v>
      </c>
      <c r="DG164" s="106">
        <v>4672.2727929654338</v>
      </c>
      <c r="DH164" s="106">
        <v>4764.4194765798729</v>
      </c>
      <c r="DI164" s="106">
        <v>4939.097737736749</v>
      </c>
      <c r="DJ164" s="106">
        <v>4843.5030655961464</v>
      </c>
      <c r="DK164" s="111">
        <v>4469.1697385234183</v>
      </c>
      <c r="DL164" s="106">
        <v>5004.0915158227854</v>
      </c>
      <c r="DM164" s="106">
        <v>5278.6327491930379</v>
      </c>
      <c r="DN164" s="106">
        <v>5119.6672773312266</v>
      </c>
      <c r="DO164" s="106">
        <v>5278.6327491930388</v>
      </c>
      <c r="DP164" s="106">
        <v>5468.4404881639875</v>
      </c>
      <c r="DQ164" s="106">
        <v>5358.5375915457271</v>
      </c>
      <c r="DR164" s="106">
        <v>5468.4404881639875</v>
      </c>
      <c r="DS164" s="106">
        <v>5665.0759457378899</v>
      </c>
      <c r="DT164" s="106">
        <v>5551.2196484004216</v>
      </c>
      <c r="DU164" s="111">
        <v>4469.1697385234183</v>
      </c>
      <c r="DV164" s="106">
        <v>5004.0915158227854</v>
      </c>
      <c r="DW164" s="106">
        <v>5278.6327491930379</v>
      </c>
      <c r="DX164" s="106">
        <v>5114.4959244219017</v>
      </c>
      <c r="DY164" s="106">
        <v>5278.6327491930369</v>
      </c>
      <c r="DZ164" s="106">
        <v>5468.4404881639875</v>
      </c>
      <c r="EA164" s="106">
        <v>5354.9623078220757</v>
      </c>
      <c r="EB164" s="106">
        <v>5468.4404881639875</v>
      </c>
      <c r="EC164" s="106">
        <v>5665.0759457378899</v>
      </c>
      <c r="ED164" s="106">
        <v>5547.5157554255193</v>
      </c>
      <c r="EE164" s="111">
        <v>4521.5453736337195</v>
      </c>
      <c r="EF164" s="106">
        <v>4825.3118261428735</v>
      </c>
      <c r="EG164" s="106">
        <v>5091.7631765807309</v>
      </c>
      <c r="EH164" s="106">
        <v>4937.8062659503685</v>
      </c>
      <c r="EI164" s="106">
        <v>5091.7631765807309</v>
      </c>
      <c r="EJ164" s="106">
        <v>5274.843610937638</v>
      </c>
      <c r="EK164" s="106">
        <v>5169.0588287470591</v>
      </c>
      <c r="EL164" s="106">
        <v>5274.843610937638</v>
      </c>
      <c r="EM164" s="106">
        <v>5464.5095809313934</v>
      </c>
      <c r="EN164" s="106">
        <v>5354.9196436165139</v>
      </c>
    </row>
    <row r="165" spans="2:145" outlineLevel="1" x14ac:dyDescent="0.25">
      <c r="B165" s="92"/>
      <c r="C165" s="121" t="s">
        <v>226</v>
      </c>
      <c r="D165" s="105" t="s">
        <v>240</v>
      </c>
      <c r="E165" s="106">
        <v>0</v>
      </c>
      <c r="F165" s="106">
        <v>4726.0440027728991</v>
      </c>
      <c r="G165" s="106">
        <v>4960.854409717198</v>
      </c>
      <c r="H165" s="106">
        <v>4833.7813308480445</v>
      </c>
      <c r="I165" s="106">
        <v>4987.201885085763</v>
      </c>
      <c r="J165" s="106">
        <v>5139.8219360476005</v>
      </c>
      <c r="K165" s="106">
        <v>5057.2280679764617</v>
      </c>
      <c r="L165" s="106">
        <v>5166.9693146414684</v>
      </c>
      <c r="M165" s="106">
        <v>5325.273530919294</v>
      </c>
      <c r="N165" s="106">
        <v>5239.6035454098219</v>
      </c>
      <c r="O165" s="106"/>
      <c r="P165" s="106">
        <v>4686.5779082278477</v>
      </c>
      <c r="Q165" s="106">
        <v>4946.190393180379</v>
      </c>
      <c r="R165" s="106">
        <v>4826.6336154587207</v>
      </c>
      <c r="S165" s="106">
        <v>4946.1903931803799</v>
      </c>
      <c r="T165" s="106">
        <v>5124.030207334873</v>
      </c>
      <c r="U165" s="106">
        <v>5042.1313913560589</v>
      </c>
      <c r="V165" s="106">
        <v>5124.0302073348739</v>
      </c>
      <c r="W165" s="106">
        <v>5308.2668947989287</v>
      </c>
      <c r="X165" s="106">
        <v>5223.4221898328242</v>
      </c>
      <c r="Y165" s="106"/>
      <c r="Z165" s="106">
        <v>4686.5779082278477</v>
      </c>
      <c r="AA165" s="106">
        <v>4946.190393180379</v>
      </c>
      <c r="AB165" s="106">
        <v>4790.7113744467497</v>
      </c>
      <c r="AC165" s="106">
        <v>4946.190393180379</v>
      </c>
      <c r="AD165" s="106">
        <v>5124.030207334873</v>
      </c>
      <c r="AE165" s="106">
        <v>5017.5239281720378</v>
      </c>
      <c r="AF165" s="106">
        <v>5124.030207334873</v>
      </c>
      <c r="AG165" s="106">
        <v>5308.2668947989287</v>
      </c>
      <c r="AH165" s="106">
        <v>5197.9295996303881</v>
      </c>
      <c r="AI165" s="106"/>
      <c r="AJ165" s="106">
        <v>4942.4117056962023</v>
      </c>
      <c r="AK165" s="106">
        <v>5213.6729995094929</v>
      </c>
      <c r="AL165" s="106">
        <v>5056.7554659931275</v>
      </c>
      <c r="AM165" s="106">
        <v>5213.6729995094929</v>
      </c>
      <c r="AN165" s="106">
        <v>5401.1421874918351</v>
      </c>
      <c r="AO165" s="106">
        <v>5292.6961863135284</v>
      </c>
      <c r="AP165" s="106">
        <v>5401.1421874918351</v>
      </c>
      <c r="AQ165" s="106">
        <v>5595.3549062415414</v>
      </c>
      <c r="AR165" s="106">
        <v>5483.0079496400313</v>
      </c>
      <c r="AS165" s="106"/>
      <c r="AT165" s="106">
        <v>4793.621237341772</v>
      </c>
      <c r="AU165" s="106">
        <v>5059.1211053955685</v>
      </c>
      <c r="AV165" s="106">
        <v>4912.0146583688274</v>
      </c>
      <c r="AW165" s="106">
        <v>5059.1211053955694</v>
      </c>
      <c r="AX165" s="106">
        <v>5241.0264251898088</v>
      </c>
      <c r="AY165" s="106">
        <v>5140.2375039509798</v>
      </c>
      <c r="AZ165" s="106">
        <v>5241.0264251898097</v>
      </c>
      <c r="BA165" s="106">
        <v>5429.4749764966436</v>
      </c>
      <c r="BB165" s="106">
        <v>5325.0606239272947</v>
      </c>
      <c r="BC165" s="106"/>
      <c r="BD165" s="106">
        <v>4793.621237341772</v>
      </c>
      <c r="BE165" s="106">
        <v>5059.1211053955694</v>
      </c>
      <c r="BF165" s="106">
        <v>4915.12344040055</v>
      </c>
      <c r="BG165" s="106">
        <v>5059.1211053955685</v>
      </c>
      <c r="BH165" s="106">
        <v>5241.0264251898088</v>
      </c>
      <c r="BI165" s="106">
        <v>5142.3674635392699</v>
      </c>
      <c r="BJ165" s="106">
        <v>5241.0264251898088</v>
      </c>
      <c r="BK165" s="106">
        <v>5429.4749764966436</v>
      </c>
      <c r="BL165" s="106">
        <v>5327.2671992996329</v>
      </c>
      <c r="BM165" s="106"/>
      <c r="BN165" s="106">
        <v>4793.6212373417711</v>
      </c>
      <c r="BO165" s="106">
        <v>5059.1211053955685</v>
      </c>
      <c r="BP165" s="106">
        <v>4904.8443835581556</v>
      </c>
      <c r="BQ165" s="106">
        <v>5059.1211053955685</v>
      </c>
      <c r="BR165" s="106">
        <v>5241.0264251898097</v>
      </c>
      <c r="BS165" s="106">
        <v>5135.324841876949</v>
      </c>
      <c r="BT165" s="106">
        <v>5241.0264251898097</v>
      </c>
      <c r="BU165" s="106">
        <v>5429.4749764966427</v>
      </c>
      <c r="BV165" s="106">
        <v>5319.9712507745007</v>
      </c>
      <c r="BW165" s="106"/>
      <c r="BX165" s="106">
        <v>4793.621237341772</v>
      </c>
      <c r="BY165" s="106">
        <v>5059.1211053955685</v>
      </c>
      <c r="BZ165" s="106">
        <v>4907.3293765203534</v>
      </c>
      <c r="CA165" s="106">
        <v>5059.1211053955685</v>
      </c>
      <c r="CB165" s="106">
        <v>5241.0264251898088</v>
      </c>
      <c r="CC165" s="106">
        <v>5137.0274168830629</v>
      </c>
      <c r="CD165" s="106">
        <v>5241.0264251898097</v>
      </c>
      <c r="CE165" s="106">
        <v>5429.4749764966436</v>
      </c>
      <c r="CF165" s="106">
        <v>5321.7350683129662</v>
      </c>
      <c r="CG165" s="106"/>
      <c r="CH165" s="106">
        <v>4963.2208322784818</v>
      </c>
      <c r="CI165" s="106">
        <v>5235.514178053797</v>
      </c>
      <c r="CJ165" s="106">
        <v>5106.5215662492301</v>
      </c>
      <c r="CK165" s="106">
        <v>5235.514178053797</v>
      </c>
      <c r="CL165" s="106">
        <v>5423.7696484637327</v>
      </c>
      <c r="CM165" s="106">
        <v>5334.5880169937054</v>
      </c>
      <c r="CN165" s="106">
        <v>5423.7696484637345</v>
      </c>
      <c r="CO165" s="106">
        <v>5618.7969558084278</v>
      </c>
      <c r="CP165" s="106">
        <v>5526.4073247802708</v>
      </c>
      <c r="CQ165" s="106"/>
      <c r="CR165" s="106">
        <v>4354.9681582278481</v>
      </c>
      <c r="CS165" s="106">
        <v>4596.0416569303798</v>
      </c>
      <c r="CT165" s="106">
        <v>4482.4927767688414</v>
      </c>
      <c r="CU165" s="106">
        <v>4596.0416569303788</v>
      </c>
      <c r="CV165" s="106">
        <v>4764.4194765798729</v>
      </c>
      <c r="CW165" s="106">
        <v>4685.1112449901657</v>
      </c>
      <c r="CX165" s="106">
        <v>4764.419476579872</v>
      </c>
      <c r="CY165" s="106">
        <v>4939.097737736749</v>
      </c>
      <c r="CZ165" s="106">
        <v>4856.821912937763</v>
      </c>
      <c r="DA165" s="106"/>
      <c r="DB165" s="106">
        <v>4354.9681582278481</v>
      </c>
      <c r="DC165" s="106">
        <v>4596.0416569303798</v>
      </c>
      <c r="DD165" s="106">
        <v>4482.9004901915678</v>
      </c>
      <c r="DE165" s="106">
        <v>4596.0416569303798</v>
      </c>
      <c r="DF165" s="106">
        <v>4764.4194765798729</v>
      </c>
      <c r="DG165" s="106">
        <v>4685.3960124885843</v>
      </c>
      <c r="DH165" s="106">
        <v>4764.4194765798729</v>
      </c>
      <c r="DI165" s="106">
        <v>4939.097737736749</v>
      </c>
      <c r="DJ165" s="106">
        <v>4857.1173360021621</v>
      </c>
      <c r="DK165" s="106"/>
      <c r="DL165" s="106">
        <v>5004.0915158227854</v>
      </c>
      <c r="DM165" s="106">
        <v>0</v>
      </c>
      <c r="DN165" s="106">
        <v>5004.0915158227854</v>
      </c>
      <c r="DO165" s="106">
        <v>5278.6327491930388</v>
      </c>
      <c r="DP165" s="106">
        <v>0</v>
      </c>
      <c r="DQ165" s="106">
        <v>5278.6327491930388</v>
      </c>
      <c r="DR165" s="106">
        <v>5468.4404881639875</v>
      </c>
      <c r="DS165" s="106">
        <v>0</v>
      </c>
      <c r="DT165" s="106">
        <v>5468.4404881639875</v>
      </c>
      <c r="DU165" s="106"/>
      <c r="DV165" s="106">
        <v>5004.0915158227854</v>
      </c>
      <c r="DW165" s="106">
        <v>0</v>
      </c>
      <c r="DX165" s="106">
        <v>5004.0915158227854</v>
      </c>
      <c r="DY165" s="106">
        <v>5278.6327491930379</v>
      </c>
      <c r="DZ165" s="106">
        <v>0</v>
      </c>
      <c r="EA165" s="106">
        <v>5278.6327491930379</v>
      </c>
      <c r="EB165" s="106">
        <v>5468.4404881639866</v>
      </c>
      <c r="EC165" s="106">
        <v>0</v>
      </c>
      <c r="ED165" s="106">
        <v>5468.4404881639866</v>
      </c>
      <c r="EE165" s="106"/>
      <c r="EF165" s="106">
        <v>0</v>
      </c>
      <c r="EG165" s="106">
        <v>0</v>
      </c>
      <c r="EH165" s="106">
        <v>0</v>
      </c>
      <c r="EI165" s="106">
        <v>0</v>
      </c>
      <c r="EJ165" s="106">
        <v>0</v>
      </c>
      <c r="EK165" s="106">
        <v>0</v>
      </c>
      <c r="EL165" s="106">
        <v>0</v>
      </c>
      <c r="EM165" s="106">
        <v>0</v>
      </c>
      <c r="EN165" s="106">
        <v>0</v>
      </c>
    </row>
    <row r="166" spans="2:145" outlineLevel="1" x14ac:dyDescent="0.25">
      <c r="B166" s="102"/>
      <c r="C166" s="121" t="s">
        <v>227</v>
      </c>
      <c r="D166" s="105" t="s">
        <v>240</v>
      </c>
      <c r="E166" s="111">
        <v>4260.2054069957912</v>
      </c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11">
        <v>4311.9326276858073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11">
        <v>4270.0077480089058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11">
        <v>4241.2187587830895</v>
      </c>
      <c r="AJ166" s="106">
        <v>0</v>
      </c>
      <c r="AK166" s="106">
        <v>0</v>
      </c>
      <c r="AL166" s="106">
        <v>0</v>
      </c>
      <c r="AM166" s="106">
        <v>0</v>
      </c>
      <c r="AN166" s="106">
        <v>0</v>
      </c>
      <c r="AO166" s="106">
        <v>0</v>
      </c>
      <c r="AP166" s="106">
        <v>0</v>
      </c>
      <c r="AQ166" s="106">
        <v>0</v>
      </c>
      <c r="AR166" s="106">
        <v>0</v>
      </c>
      <c r="AS166" s="111">
        <v>4253.5266862683247</v>
      </c>
      <c r="AT166" s="106">
        <v>0</v>
      </c>
      <c r="AU166" s="106">
        <v>0</v>
      </c>
      <c r="AV166" s="106">
        <v>0</v>
      </c>
      <c r="AW166" s="106">
        <v>0</v>
      </c>
      <c r="AX166" s="106">
        <v>0</v>
      </c>
      <c r="AY166" s="106">
        <v>0</v>
      </c>
      <c r="AZ166" s="106">
        <v>0</v>
      </c>
      <c r="BA166" s="106">
        <v>0</v>
      </c>
      <c r="BB166" s="106">
        <v>0</v>
      </c>
      <c r="BC166" s="111">
        <v>0</v>
      </c>
      <c r="BD166" s="106">
        <v>0</v>
      </c>
      <c r="BE166" s="106">
        <v>0</v>
      </c>
      <c r="BF166" s="106">
        <v>0</v>
      </c>
      <c r="BG166" s="106">
        <v>0</v>
      </c>
      <c r="BH166" s="106">
        <v>0</v>
      </c>
      <c r="BI166" s="106">
        <v>0</v>
      </c>
      <c r="BJ166" s="106">
        <v>0</v>
      </c>
      <c r="BK166" s="106">
        <v>0</v>
      </c>
      <c r="BL166" s="106">
        <v>0</v>
      </c>
      <c r="BM166" s="111">
        <v>0</v>
      </c>
      <c r="BN166" s="106">
        <v>0</v>
      </c>
      <c r="BO166" s="106">
        <v>0</v>
      </c>
      <c r="BP166" s="106">
        <v>0</v>
      </c>
      <c r="BQ166" s="106">
        <v>0</v>
      </c>
      <c r="BR166" s="106">
        <v>0</v>
      </c>
      <c r="BS166" s="106">
        <v>0</v>
      </c>
      <c r="BT166" s="106">
        <v>0</v>
      </c>
      <c r="BU166" s="106">
        <v>0</v>
      </c>
      <c r="BV166" s="106">
        <v>0</v>
      </c>
      <c r="BW166" s="111">
        <v>0</v>
      </c>
      <c r="BX166" s="106">
        <v>0</v>
      </c>
      <c r="BY166" s="106">
        <v>0</v>
      </c>
      <c r="BZ166" s="106">
        <v>0</v>
      </c>
      <c r="CA166" s="106">
        <v>0</v>
      </c>
      <c r="CB166" s="106">
        <v>0</v>
      </c>
      <c r="CC166" s="106">
        <v>0</v>
      </c>
      <c r="CD166" s="106">
        <v>0</v>
      </c>
      <c r="CE166" s="106">
        <v>0</v>
      </c>
      <c r="CF166" s="106">
        <v>0</v>
      </c>
      <c r="CG166" s="111">
        <v>4319.9113622907371</v>
      </c>
      <c r="CH166" s="106">
        <v>0</v>
      </c>
      <c r="CI166" s="106">
        <v>0</v>
      </c>
      <c r="CJ166" s="106">
        <v>0</v>
      </c>
      <c r="CK166" s="106">
        <v>0</v>
      </c>
      <c r="CL166" s="106">
        <v>0</v>
      </c>
      <c r="CM166" s="106">
        <v>0</v>
      </c>
      <c r="CN166" s="106">
        <v>0</v>
      </c>
      <c r="CO166" s="106">
        <v>0</v>
      </c>
      <c r="CP166" s="106">
        <v>0</v>
      </c>
      <c r="CQ166" s="111">
        <v>0</v>
      </c>
      <c r="CR166" s="106">
        <v>0</v>
      </c>
      <c r="CS166" s="106">
        <v>0</v>
      </c>
      <c r="CT166" s="106">
        <v>0</v>
      </c>
      <c r="CU166" s="106">
        <v>0</v>
      </c>
      <c r="CV166" s="106">
        <v>0</v>
      </c>
      <c r="CW166" s="106">
        <v>0</v>
      </c>
      <c r="CX166" s="106">
        <v>0</v>
      </c>
      <c r="CY166" s="106">
        <v>0</v>
      </c>
      <c r="CZ166" s="106">
        <v>0</v>
      </c>
      <c r="DA166" s="111">
        <v>0</v>
      </c>
      <c r="DB166" s="106">
        <v>0</v>
      </c>
      <c r="DC166" s="106">
        <v>0</v>
      </c>
      <c r="DD166" s="106">
        <v>0</v>
      </c>
      <c r="DE166" s="106">
        <v>0</v>
      </c>
      <c r="DF166" s="106">
        <v>0</v>
      </c>
      <c r="DG166" s="106">
        <v>0</v>
      </c>
      <c r="DH166" s="106">
        <v>0</v>
      </c>
      <c r="DI166" s="106">
        <v>0</v>
      </c>
      <c r="DJ166" s="106">
        <v>0</v>
      </c>
      <c r="DK166" s="111">
        <v>4214.8131296679012</v>
      </c>
      <c r="DL166" s="106">
        <v>0</v>
      </c>
      <c r="DM166" s="106">
        <v>0</v>
      </c>
      <c r="DN166" s="106">
        <v>0</v>
      </c>
      <c r="DO166" s="106">
        <v>0</v>
      </c>
      <c r="DP166" s="106">
        <v>0</v>
      </c>
      <c r="DQ166" s="106">
        <v>0</v>
      </c>
      <c r="DR166" s="106">
        <v>0</v>
      </c>
      <c r="DS166" s="106">
        <v>0</v>
      </c>
      <c r="DT166" s="106">
        <v>0</v>
      </c>
      <c r="DU166" s="111">
        <v>4214.8131296679012</v>
      </c>
      <c r="DV166" s="106">
        <v>0</v>
      </c>
      <c r="DW166" s="106">
        <v>0</v>
      </c>
      <c r="DX166" s="106">
        <v>0</v>
      </c>
      <c r="DY166" s="106">
        <v>0</v>
      </c>
      <c r="DZ166" s="106">
        <v>0</v>
      </c>
      <c r="EA166" s="106">
        <v>0</v>
      </c>
      <c r="EB166" s="106">
        <v>0</v>
      </c>
      <c r="EC166" s="106">
        <v>0</v>
      </c>
      <c r="ED166" s="106">
        <v>0</v>
      </c>
      <c r="EE166" s="111">
        <v>0</v>
      </c>
      <c r="EF166" s="106">
        <v>0</v>
      </c>
      <c r="EG166" s="106">
        <v>0</v>
      </c>
      <c r="EH166" s="106">
        <v>0</v>
      </c>
      <c r="EI166" s="106">
        <v>0</v>
      </c>
      <c r="EJ166" s="106">
        <v>0</v>
      </c>
      <c r="EK166" s="106">
        <v>0</v>
      </c>
      <c r="EL166" s="106">
        <v>0</v>
      </c>
      <c r="EM166" s="106">
        <v>0</v>
      </c>
      <c r="EN166" s="106">
        <v>0</v>
      </c>
    </row>
    <row r="167" spans="2:145" outlineLevel="1" x14ac:dyDescent="0.25">
      <c r="B167" s="103"/>
      <c r="C167" s="104"/>
      <c r="D167" s="105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</row>
    <row r="168" spans="2:145" outlineLevel="1" x14ac:dyDescent="0.25">
      <c r="B168" s="103" t="s">
        <v>263</v>
      </c>
      <c r="C168" s="104" t="s">
        <v>264</v>
      </c>
      <c r="D168" s="105" t="s">
        <v>265</v>
      </c>
      <c r="E168" s="106">
        <v>554.21493601952216</v>
      </c>
      <c r="F168" s="106">
        <v>588.40256765895674</v>
      </c>
      <c r="G168" s="106">
        <v>629.14760145959576</v>
      </c>
      <c r="H168" s="106">
        <v>605.88543194317833</v>
      </c>
      <c r="I168" s="106">
        <v>620.88205763189455</v>
      </c>
      <c r="J168" s="106">
        <v>651.88148808409255</v>
      </c>
      <c r="K168" s="106">
        <v>634.18328197584003</v>
      </c>
      <c r="L168" s="106">
        <v>643.28125693743482</v>
      </c>
      <c r="M168" s="106">
        <v>675.38709766862178</v>
      </c>
      <c r="N168" s="106">
        <v>657.05721940148771</v>
      </c>
      <c r="O168" s="106">
        <v>546.52112334221442</v>
      </c>
      <c r="P168" s="106">
        <v>556.54104695615547</v>
      </c>
      <c r="Q168" s="106">
        <v>600.76336311929276</v>
      </c>
      <c r="R168" s="106">
        <v>578.12744800697203</v>
      </c>
      <c r="S168" s="106">
        <v>587.5138569710781</v>
      </c>
      <c r="T168" s="106">
        <v>622.75290826787659</v>
      </c>
      <c r="U168" s="106">
        <v>604.71522406222743</v>
      </c>
      <c r="V168" s="106">
        <v>608.84244067499662</v>
      </c>
      <c r="W168" s="106">
        <v>645.31237854749827</v>
      </c>
      <c r="X168" s="106">
        <v>626.64464493562343</v>
      </c>
      <c r="Y168" s="106">
        <v>533.16649082802087</v>
      </c>
      <c r="Z168" s="106">
        <v>550.05077067806315</v>
      </c>
      <c r="AA168" s="106">
        <v>595.36335029171721</v>
      </c>
      <c r="AB168" s="106">
        <v>568.51865332482089</v>
      </c>
      <c r="AC168" s="106">
        <v>580.50301856475232</v>
      </c>
      <c r="AD168" s="106">
        <v>616.77328370524788</v>
      </c>
      <c r="AE168" s="106">
        <v>595.2855581132095</v>
      </c>
      <c r="AF168" s="106">
        <v>601.3897750474822</v>
      </c>
      <c r="AG168" s="106">
        <v>638.9523098262639</v>
      </c>
      <c r="AH168" s="106">
        <v>616.69900021462013</v>
      </c>
      <c r="AI168" s="106">
        <v>549.37596093230923</v>
      </c>
      <c r="AJ168" s="106">
        <v>598.59204835502669</v>
      </c>
      <c r="AK168" s="106">
        <v>636.69408948005355</v>
      </c>
      <c r="AL168" s="106">
        <v>615.31198548489078</v>
      </c>
      <c r="AM168" s="106">
        <v>631.43043397031363</v>
      </c>
      <c r="AN168" s="106">
        <v>659.58783904187146</v>
      </c>
      <c r="AO168" s="106">
        <v>643.78646605247229</v>
      </c>
      <c r="AP168" s="106">
        <v>654.12510374574481</v>
      </c>
      <c r="AQ168" s="106">
        <v>683.30510902436242</v>
      </c>
      <c r="AR168" s="106">
        <v>666.92987323582668</v>
      </c>
      <c r="AS168" s="106">
        <v>568.25299092610146</v>
      </c>
      <c r="AT168" s="106">
        <v>621.38724120017946</v>
      </c>
      <c r="AU168" s="106">
        <v>685.1223252924292</v>
      </c>
      <c r="AV168" s="106">
        <v>648.02589849099775</v>
      </c>
      <c r="AW168" s="106">
        <v>655.73451631193905</v>
      </c>
      <c r="AX168" s="106">
        <v>709.63553356867396</v>
      </c>
      <c r="AY168" s="106">
        <v>678.26293604776924</v>
      </c>
      <c r="AZ168" s="106">
        <v>679.27736278096825</v>
      </c>
      <c r="BA168" s="106">
        <v>735.0411203016713</v>
      </c>
      <c r="BB168" s="106">
        <v>702.58433172906348</v>
      </c>
      <c r="BC168" s="106">
        <v>0</v>
      </c>
      <c r="BD168" s="106">
        <v>0</v>
      </c>
      <c r="BE168" s="106">
        <v>0</v>
      </c>
      <c r="BF168" s="106">
        <v>0</v>
      </c>
      <c r="BG168" s="106">
        <v>0</v>
      </c>
      <c r="BH168" s="106">
        <v>0</v>
      </c>
      <c r="BI168" s="106">
        <v>0</v>
      </c>
      <c r="BJ168" s="106">
        <v>0</v>
      </c>
      <c r="BK168" s="106">
        <v>0</v>
      </c>
      <c r="BL168" s="106">
        <v>0</v>
      </c>
      <c r="BM168" s="106">
        <v>0</v>
      </c>
      <c r="BN168" s="106">
        <v>0</v>
      </c>
      <c r="BO168" s="106">
        <v>0</v>
      </c>
      <c r="BP168" s="106">
        <v>0</v>
      </c>
      <c r="BQ168" s="106">
        <v>0</v>
      </c>
      <c r="BR168" s="106">
        <v>0</v>
      </c>
      <c r="BS168" s="106">
        <v>0</v>
      </c>
      <c r="BT168" s="106">
        <v>0</v>
      </c>
      <c r="BU168" s="106">
        <v>0</v>
      </c>
      <c r="BV168" s="106">
        <v>0</v>
      </c>
      <c r="BW168" s="106">
        <v>0</v>
      </c>
      <c r="BX168" s="106">
        <v>0</v>
      </c>
      <c r="BY168" s="106">
        <v>0</v>
      </c>
      <c r="BZ168" s="106">
        <v>0</v>
      </c>
      <c r="CA168" s="106">
        <v>0</v>
      </c>
      <c r="CB168" s="106">
        <v>0</v>
      </c>
      <c r="CC168" s="106">
        <v>0</v>
      </c>
      <c r="CD168" s="106">
        <v>0</v>
      </c>
      <c r="CE168" s="106">
        <v>0</v>
      </c>
      <c r="CF168" s="106">
        <v>0</v>
      </c>
      <c r="CG168" s="106">
        <v>553.36979559668362</v>
      </c>
      <c r="CH168" s="106">
        <v>612.33001903086404</v>
      </c>
      <c r="CI168" s="106">
        <v>657.38875528837207</v>
      </c>
      <c r="CJ168" s="106">
        <v>630.23785847172508</v>
      </c>
      <c r="CK168" s="106">
        <v>645.92380726535475</v>
      </c>
      <c r="CL168" s="106">
        <v>681.02674482677878</v>
      </c>
      <c r="CM168" s="106">
        <v>659.87488139579716</v>
      </c>
      <c r="CN168" s="106">
        <v>669.14954709725782</v>
      </c>
      <c r="CO168" s="106">
        <v>705.51502896895454</v>
      </c>
      <c r="CP168" s="106">
        <v>683.60239830076603</v>
      </c>
      <c r="CQ168" s="106">
        <v>545.51213799944423</v>
      </c>
      <c r="CR168" s="106">
        <v>573.30732585465091</v>
      </c>
      <c r="CS168" s="106">
        <v>615.27502353584043</v>
      </c>
      <c r="CT168" s="106">
        <v>592.70630636515909</v>
      </c>
      <c r="CU168" s="106">
        <v>605.04331056316221</v>
      </c>
      <c r="CV168" s="106">
        <v>637.89922665908352</v>
      </c>
      <c r="CW168" s="106">
        <v>620.23049764312793</v>
      </c>
      <c r="CX168" s="106">
        <v>627.20931362201566</v>
      </c>
      <c r="CY168" s="106">
        <v>661.34981659858374</v>
      </c>
      <c r="CZ168" s="106">
        <v>642.99028299737984</v>
      </c>
      <c r="DA168" s="106">
        <v>588.6202712701986</v>
      </c>
      <c r="DB168" s="106">
        <v>653.88904126193677</v>
      </c>
      <c r="DC168" s="106">
        <v>706.93009755628054</v>
      </c>
      <c r="DD168" s="106">
        <v>671.30155240965291</v>
      </c>
      <c r="DE168" s="106">
        <v>690.08570521284037</v>
      </c>
      <c r="DF168" s="106">
        <v>732.82876370340796</v>
      </c>
      <c r="DG168" s="106">
        <v>704.11755213391791</v>
      </c>
      <c r="DH168" s="106">
        <v>715.36727032655301</v>
      </c>
      <c r="DI168" s="106">
        <v>759.69651848417413</v>
      </c>
      <c r="DJ168" s="106">
        <v>729.91983736878899</v>
      </c>
      <c r="DK168" s="106">
        <v>589.78994868384416</v>
      </c>
      <c r="DL168" s="106">
        <v>641.38697213329806</v>
      </c>
      <c r="DM168" s="106">
        <v>678.56243633860265</v>
      </c>
      <c r="DN168" s="106">
        <v>656.04368696717609</v>
      </c>
      <c r="DO168" s="106">
        <v>676.65020873158903</v>
      </c>
      <c r="DP168" s="106">
        <v>702.96201250001263</v>
      </c>
      <c r="DQ168" s="106">
        <v>687.02384125622905</v>
      </c>
      <c r="DR168" s="106">
        <v>701.07220965576346</v>
      </c>
      <c r="DS168" s="106">
        <v>728.23928438112648</v>
      </c>
      <c r="DT168" s="106">
        <v>711.78303938263161</v>
      </c>
      <c r="DU168" s="106">
        <v>589.78994868384427</v>
      </c>
      <c r="DV168" s="106">
        <v>641.36301945390198</v>
      </c>
      <c r="DW168" s="106">
        <v>678.56621139354809</v>
      </c>
      <c r="DX168" s="106">
        <v>656.03066616190506</v>
      </c>
      <c r="DY168" s="106">
        <v>676.62692120819281</v>
      </c>
      <c r="DZ168" s="106">
        <v>702.96592329742725</v>
      </c>
      <c r="EA168" s="106">
        <v>687.01127688157101</v>
      </c>
      <c r="EB168" s="106">
        <v>701.05050413641914</v>
      </c>
      <c r="EC168" s="106">
        <v>728.24333580390612</v>
      </c>
      <c r="ED168" s="106">
        <v>711.77148873730891</v>
      </c>
      <c r="EE168" s="106">
        <v>632.50939983743285</v>
      </c>
      <c r="EF168" s="106">
        <v>668.31815445455788</v>
      </c>
      <c r="EG168" s="106">
        <v>706.12653904554281</v>
      </c>
      <c r="EH168" s="106">
        <v>684.26885049887096</v>
      </c>
      <c r="EI168" s="106">
        <v>705.22235488607646</v>
      </c>
      <c r="EJ168" s="106">
        <v>731.51616322798793</v>
      </c>
      <c r="EK168" s="106">
        <v>716.31525264530137</v>
      </c>
      <c r="EL168" s="106">
        <v>730.57946804573578</v>
      </c>
      <c r="EM168" s="106">
        <v>757.81907055533588</v>
      </c>
      <c r="EN168" s="106">
        <v>742.07137981871676</v>
      </c>
    </row>
    <row r="169" spans="2:145" ht="15.75" outlineLevel="1" thickBot="1" x14ac:dyDescent="0.3">
      <c r="B169" s="133"/>
      <c r="C169" s="134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40"/>
    </row>
    <row r="170" spans="2:145" outlineLevel="1" x14ac:dyDescent="0.25">
      <c r="EN170" s="140"/>
      <c r="EO170" s="140"/>
    </row>
    <row r="171" spans="2:145" ht="18.75" outlineLevel="1" x14ac:dyDescent="0.25">
      <c r="C171" s="137" t="s">
        <v>266</v>
      </c>
    </row>
    <row r="172" spans="2:145" ht="18.75" outlineLevel="1" x14ac:dyDescent="0.25">
      <c r="C172" s="137" t="s">
        <v>267</v>
      </c>
    </row>
    <row r="173" spans="2:145" ht="18.75" outlineLevel="1" x14ac:dyDescent="0.3">
      <c r="C173" s="137" t="s">
        <v>268</v>
      </c>
      <c r="H173" s="138" t="s">
        <v>269</v>
      </c>
      <c r="EO173" s="139"/>
    </row>
    <row r="174" spans="2:145" outlineLevel="1" x14ac:dyDescent="0.25">
      <c r="EN174" s="139"/>
      <c r="EO174" s="139"/>
    </row>
    <row r="175" spans="2:145" outlineLevel="1" x14ac:dyDescent="0.25">
      <c r="C175" s="104" t="s">
        <v>270</v>
      </c>
      <c r="D175" s="105" t="s">
        <v>271</v>
      </c>
      <c r="E175" s="141">
        <f>E142/E16</f>
        <v>1156.9647084700309</v>
      </c>
      <c r="F175" s="141">
        <f t="shared" ref="F175:O175" si="0">F142/F16</f>
        <v>1257.1418476415981</v>
      </c>
      <c r="G175" s="141">
        <f t="shared" si="0"/>
        <v>1383.4220941660899</v>
      </c>
      <c r="H175" s="141">
        <f t="shared" si="0"/>
        <v>1316.2703714206261</v>
      </c>
      <c r="I175" s="141">
        <f t="shared" si="0"/>
        <v>1326.6356504811713</v>
      </c>
      <c r="J175" s="141">
        <f t="shared" si="0"/>
        <v>1433.436364231575</v>
      </c>
      <c r="K175" s="141">
        <f t="shared" si="0"/>
        <v>1376.6432226582112</v>
      </c>
      <c r="L175" s="141">
        <f t="shared" si="0"/>
        <v>1374.5365779930096</v>
      </c>
      <c r="M175" s="141">
        <f t="shared" si="0"/>
        <v>1485.1794892571684</v>
      </c>
      <c r="N175" s="141">
        <f t="shared" si="0"/>
        <v>1426.3431921683698</v>
      </c>
      <c r="O175" s="141">
        <f t="shared" si="0"/>
        <v>1362.3251327503594</v>
      </c>
      <c r="P175" s="141">
        <f>P142/P23</f>
        <v>1442.4329123819678</v>
      </c>
      <c r="Q175" s="141">
        <f t="shared" ref="Q175:CB175" si="1">Q142/Q23</f>
        <v>1550.0181335153331</v>
      </c>
      <c r="R175" s="141">
        <f t="shared" si="1"/>
        <v>1495.2564349837353</v>
      </c>
      <c r="S175" s="141">
        <f t="shared" si="1"/>
        <v>1522.7076752207954</v>
      </c>
      <c r="T175" s="141">
        <f t="shared" si="1"/>
        <v>1606.7529409627887</v>
      </c>
      <c r="U175" s="141">
        <f t="shared" si="1"/>
        <v>1563.9732593570243</v>
      </c>
      <c r="V175" s="141">
        <f t="shared" si="1"/>
        <v>1577.9867085953981</v>
      </c>
      <c r="W175" s="141">
        <f t="shared" si="1"/>
        <v>1664.9582014073576</v>
      </c>
      <c r="X175" s="141">
        <f t="shared" si="1"/>
        <v>1620.6890478931623</v>
      </c>
      <c r="Y175" s="141">
        <f t="shared" si="1"/>
        <v>1204.5725012446819</v>
      </c>
      <c r="Z175" s="141">
        <f t="shared" si="1"/>
        <v>1306.2250563278269</v>
      </c>
      <c r="AA175" s="141">
        <f t="shared" si="1"/>
        <v>1453.7758740273393</v>
      </c>
      <c r="AB175" s="141">
        <f t="shared" si="1"/>
        <v>1371.6797772539041</v>
      </c>
      <c r="AC175" s="141">
        <f t="shared" si="1"/>
        <v>1378.5410884680314</v>
      </c>
      <c r="AD175" s="141">
        <f t="shared" si="1"/>
        <v>1506.0552839807262</v>
      </c>
      <c r="AE175" s="141">
        <f t="shared" si="1"/>
        <v>1435.1074037994329</v>
      </c>
      <c r="AF175" s="141">
        <f t="shared" si="1"/>
        <v>1428.1416092154657</v>
      </c>
      <c r="AG175" s="141">
        <f t="shared" si="1"/>
        <v>1560.2126873014997</v>
      </c>
      <c r="AH175" s="141">
        <f t="shared" si="1"/>
        <v>1486.7293940431473</v>
      </c>
      <c r="AI175" s="141">
        <f t="shared" si="1"/>
        <v>1108.4288199817192</v>
      </c>
      <c r="AJ175" s="141">
        <f t="shared" si="1"/>
        <v>1262.3125619978255</v>
      </c>
      <c r="AK175" s="141">
        <f t="shared" si="1"/>
        <v>1406.3977901526091</v>
      </c>
      <c r="AL175" s="141">
        <f t="shared" si="1"/>
        <v>1331.6327077788676</v>
      </c>
      <c r="AM175" s="141">
        <f t="shared" si="1"/>
        <v>1331.5622401247222</v>
      </c>
      <c r="AN175" s="141">
        <f t="shared" si="1"/>
        <v>1456.9679451517575</v>
      </c>
      <c r="AO175" s="141">
        <f t="shared" si="1"/>
        <v>1391.89557106764</v>
      </c>
      <c r="AP175" s="141">
        <f t="shared" si="1"/>
        <v>1379.4208223204682</v>
      </c>
      <c r="AQ175" s="141">
        <f t="shared" si="1"/>
        <v>1509.3571798611099</v>
      </c>
      <c r="AR175" s="141">
        <f t="shared" si="1"/>
        <v>1441.9338735355377</v>
      </c>
      <c r="AS175" s="141">
        <f t="shared" si="1"/>
        <v>1218.6629601110008</v>
      </c>
      <c r="AT175" s="141">
        <f t="shared" si="1"/>
        <v>1681.093640583068</v>
      </c>
      <c r="AU175" s="141">
        <f t="shared" si="1"/>
        <v>1877.9796263971507</v>
      </c>
      <c r="AV175" s="141">
        <f t="shared" si="1"/>
        <v>1776.4900770297111</v>
      </c>
      <c r="AW175" s="141">
        <f t="shared" si="1"/>
        <v>1774.0163495370086</v>
      </c>
      <c r="AX175" s="141">
        <f t="shared" si="1"/>
        <v>1945.1724531682949</v>
      </c>
      <c r="AY175" s="141">
        <f t="shared" si="1"/>
        <v>1856.9459816030262</v>
      </c>
      <c r="AZ175" s="141">
        <f t="shared" si="1"/>
        <v>1837.708885939697</v>
      </c>
      <c r="BA175" s="141">
        <f t="shared" si="1"/>
        <v>2014.8113665709056</v>
      </c>
      <c r="BB175" s="141">
        <f t="shared" si="1"/>
        <v>1923.5196939980808</v>
      </c>
      <c r="BC175" s="141">
        <f t="shared" si="1"/>
        <v>844.39384219002682</v>
      </c>
      <c r="BD175" s="141">
        <f t="shared" si="1"/>
        <v>927.96906580845541</v>
      </c>
      <c r="BE175" s="141">
        <f t="shared" si="1"/>
        <v>976.58655461629053</v>
      </c>
      <c r="BF175" s="141">
        <f t="shared" si="1"/>
        <v>951.59726359870785</v>
      </c>
      <c r="BG175" s="141">
        <f t="shared" si="1"/>
        <v>979.36563060396122</v>
      </c>
      <c r="BH175" s="141">
        <f t="shared" si="1"/>
        <v>1011.7006160952242</v>
      </c>
      <c r="BI175" s="141">
        <f t="shared" si="1"/>
        <v>995.08049888422886</v>
      </c>
      <c r="BJ175" s="141">
        <f t="shared" si="1"/>
        <v>1014.579616298137</v>
      </c>
      <c r="BK175" s="141">
        <f t="shared" si="1"/>
        <v>1048.0777491207407</v>
      </c>
      <c r="BL175" s="141">
        <f t="shared" si="1"/>
        <v>1030.8597765315278</v>
      </c>
      <c r="BM175" s="141">
        <f t="shared" si="1"/>
        <v>844.39384219002682</v>
      </c>
      <c r="BN175" s="141">
        <f t="shared" si="1"/>
        <v>926.91532177546333</v>
      </c>
      <c r="BO175" s="141">
        <f t="shared" si="1"/>
        <v>977.90764300183923</v>
      </c>
      <c r="BP175" s="141">
        <f t="shared" si="1"/>
        <v>951.40365047790203</v>
      </c>
      <c r="BQ175" s="141">
        <f t="shared" si="1"/>
        <v>978.25352382433778</v>
      </c>
      <c r="BR175" s="141">
        <f t="shared" si="1"/>
        <v>1013.0692054202137</v>
      </c>
      <c r="BS175" s="141">
        <f t="shared" si="1"/>
        <v>994.97325405850995</v>
      </c>
      <c r="BT175" s="141">
        <f t="shared" si="1"/>
        <v>1013.4275227035752</v>
      </c>
      <c r="BU175" s="141">
        <f t="shared" si="1"/>
        <v>1049.4955480193337</v>
      </c>
      <c r="BV175" s="141">
        <f t="shared" si="1"/>
        <v>1030.7486729932252</v>
      </c>
      <c r="BW175" s="141">
        <f t="shared" si="1"/>
        <v>844.39384219002682</v>
      </c>
      <c r="BX175" s="141">
        <f t="shared" si="1"/>
        <v>927.65492556321249</v>
      </c>
      <c r="BY175" s="141">
        <f t="shared" si="1"/>
        <v>973.21660853113281</v>
      </c>
      <c r="BZ175" s="141">
        <f t="shared" si="1"/>
        <v>949.55558064148795</v>
      </c>
      <c r="CA175" s="141">
        <f t="shared" si="1"/>
        <v>979.03409136335927</v>
      </c>
      <c r="CB175" s="141">
        <f t="shared" si="1"/>
        <v>1008.2095005208334</v>
      </c>
      <c r="CC175" s="141">
        <f t="shared" ref="CC175:EG175" si="2">CC142/CC23</f>
        <v>993.05816885793479</v>
      </c>
      <c r="CD175" s="141">
        <f t="shared" si="2"/>
        <v>1014.2361562613471</v>
      </c>
      <c r="CE175" s="141">
        <f t="shared" si="2"/>
        <v>1044.4611055258697</v>
      </c>
      <c r="CF175" s="141">
        <f t="shared" si="2"/>
        <v>1028.7647281990157</v>
      </c>
      <c r="CG175" s="141">
        <f t="shared" si="2"/>
        <v>1703.5186142292264</v>
      </c>
      <c r="CH175" s="141">
        <f t="shared" si="2"/>
        <v>1703.2644549171987</v>
      </c>
      <c r="CI175" s="141">
        <f t="shared" si="2"/>
        <v>1921.2869342198244</v>
      </c>
      <c r="CJ175" s="141">
        <f t="shared" si="2"/>
        <v>1803.7274170216056</v>
      </c>
      <c r="CK175" s="141">
        <f t="shared" si="2"/>
        <v>1796.7093353370492</v>
      </c>
      <c r="CL175" s="141">
        <f t="shared" si="2"/>
        <v>1990.3714144243013</v>
      </c>
      <c r="CM175" s="141">
        <f t="shared" si="2"/>
        <v>1885.947225735486</v>
      </c>
      <c r="CN175" s="141">
        <f t="shared" si="2"/>
        <v>1861.3143291563065</v>
      </c>
      <c r="CO175" s="141">
        <f t="shared" si="2"/>
        <v>2061.9409689463987</v>
      </c>
      <c r="CP175" s="141">
        <f t="shared" si="2"/>
        <v>1953.7614317433276</v>
      </c>
      <c r="CQ175" s="141">
        <f t="shared" si="2"/>
        <v>1290.1066723091803</v>
      </c>
      <c r="CR175" s="141">
        <f t="shared" si="2"/>
        <v>1284.8784071005828</v>
      </c>
      <c r="CS175" s="141">
        <f t="shared" si="2"/>
        <v>1427.7983263473968</v>
      </c>
      <c r="CT175" s="141">
        <f t="shared" si="2"/>
        <v>1354.2549345392219</v>
      </c>
      <c r="CU175" s="141">
        <f t="shared" si="2"/>
        <v>1356.00410119363</v>
      </c>
      <c r="CV175" s="141">
        <f t="shared" si="2"/>
        <v>1480.2997251018489</v>
      </c>
      <c r="CW175" s="141">
        <f t="shared" si="2"/>
        <v>1416.3399788516599</v>
      </c>
      <c r="CX175" s="141">
        <f t="shared" si="2"/>
        <v>1405.6818524060163</v>
      </c>
      <c r="CY175" s="141">
        <f t="shared" si="2"/>
        <v>1534.7188251573989</v>
      </c>
      <c r="CZ175" s="141">
        <f t="shared" si="2"/>
        <v>1468.3192869068389</v>
      </c>
      <c r="DA175" s="141">
        <f t="shared" si="2"/>
        <v>893.05743800244193</v>
      </c>
      <c r="DB175" s="141">
        <f t="shared" si="2"/>
        <v>923.1102879942099</v>
      </c>
      <c r="DC175" s="141">
        <f t="shared" si="2"/>
        <v>1023.6097562892606</v>
      </c>
      <c r="DD175" s="141">
        <f t="shared" si="2"/>
        <v>970.21605417787407</v>
      </c>
      <c r="DE175" s="141">
        <f t="shared" si="2"/>
        <v>974.20995594347517</v>
      </c>
      <c r="DF175" s="141">
        <f t="shared" si="2"/>
        <v>1061.1101080704598</v>
      </c>
      <c r="DG175" s="141">
        <f t="shared" si="2"/>
        <v>1014.9414972825865</v>
      </c>
      <c r="DH175" s="141">
        <f t="shared" si="2"/>
        <v>1009.9005263314181</v>
      </c>
      <c r="DI175" s="141">
        <f t="shared" si="2"/>
        <v>1100.0136658879146</v>
      </c>
      <c r="DJ175" s="141">
        <f t="shared" si="2"/>
        <v>1052.1380481217027</v>
      </c>
      <c r="DK175" s="141">
        <f t="shared" si="2"/>
        <v>2003.7704093518862</v>
      </c>
      <c r="DL175" s="141">
        <f t="shared" si="2"/>
        <v>2146.3496865522652</v>
      </c>
      <c r="DM175" s="141">
        <f>DM142/DM23</f>
        <v>2483.2182197111233</v>
      </c>
      <c r="DN175" s="141">
        <f t="shared" si="2"/>
        <v>2308.6157473223743</v>
      </c>
      <c r="DO175" s="141">
        <f t="shared" si="2"/>
        <v>2264.3552590194067</v>
      </c>
      <c r="DP175" s="141">
        <f t="shared" si="2"/>
        <v>2572.5091512931504</v>
      </c>
      <c r="DQ175" s="141">
        <f t="shared" si="2"/>
        <v>2412.789776608075</v>
      </c>
      <c r="DR175" s="141">
        <f t="shared" si="2"/>
        <v>2346.0815121333999</v>
      </c>
      <c r="DS175" s="141">
        <f t="shared" si="2"/>
        <v>2665.0120349164513</v>
      </c>
      <c r="DT175" s="141">
        <f t="shared" si="2"/>
        <v>2499.707020298486</v>
      </c>
      <c r="DU175" s="141">
        <f t="shared" si="2"/>
        <v>1472.3386821575434</v>
      </c>
      <c r="DV175" s="141">
        <f t="shared" si="2"/>
        <v>1630.7397456161084</v>
      </c>
      <c r="DW175" s="141">
        <f t="shared" si="2"/>
        <v>1743.4943338612388</v>
      </c>
      <c r="DX175" s="141">
        <f t="shared" si="2"/>
        <v>1676.8770890949684</v>
      </c>
      <c r="DY175" s="141">
        <f t="shared" si="2"/>
        <v>1720.4022993211613</v>
      </c>
      <c r="DZ175" s="141">
        <f t="shared" si="2"/>
        <v>1806.1864613765449</v>
      </c>
      <c r="EA175" s="141">
        <f t="shared" si="2"/>
        <v>1755.5037830957408</v>
      </c>
      <c r="EB175" s="141">
        <f t="shared" si="2"/>
        <v>1782.5020871220308</v>
      </c>
      <c r="EC175" s="141">
        <f t="shared" si="2"/>
        <v>1871.1337351130453</v>
      </c>
      <c r="ED175" s="141">
        <f t="shared" si="2"/>
        <v>1818.7687158251495</v>
      </c>
      <c r="EE175" s="141" t="e">
        <f t="shared" si="2"/>
        <v>#DIV/0!</v>
      </c>
      <c r="EF175" s="141" t="e">
        <f t="shared" si="2"/>
        <v>#DIV/0!</v>
      </c>
      <c r="EG175" s="141" t="e">
        <f t="shared" si="2"/>
        <v>#DIV/0!</v>
      </c>
      <c r="EH175" s="141" t="e">
        <f t="shared" ref="EH175:EN175" si="3">EH142/EH16</f>
        <v>#DIV/0!</v>
      </c>
      <c r="EI175" s="141" t="e">
        <f t="shared" si="3"/>
        <v>#DIV/0!</v>
      </c>
      <c r="EJ175" s="141" t="e">
        <f t="shared" si="3"/>
        <v>#DIV/0!</v>
      </c>
      <c r="EK175" s="141" t="e">
        <f t="shared" si="3"/>
        <v>#DIV/0!</v>
      </c>
      <c r="EL175" s="141" t="e">
        <f t="shared" si="3"/>
        <v>#DIV/0!</v>
      </c>
      <c r="EM175" s="141" t="e">
        <f t="shared" si="3"/>
        <v>#DIV/0!</v>
      </c>
      <c r="EN175" s="141" t="e">
        <f t="shared" si="3"/>
        <v>#DIV/0!</v>
      </c>
    </row>
    <row r="176" spans="2:145" outlineLevel="1" x14ac:dyDescent="0.25"/>
    <row r="177" spans="16:36" outlineLevel="1" x14ac:dyDescent="0.25"/>
    <row r="178" spans="16:36" outlineLevel="1" x14ac:dyDescent="0.25"/>
    <row r="180" spans="16:36" x14ac:dyDescent="0.25">
      <c r="P180" s="20" t="s">
        <v>145</v>
      </c>
      <c r="Q180" s="20" t="s">
        <v>272</v>
      </c>
      <c r="Z180" t="s">
        <v>273</v>
      </c>
      <c r="AA180" t="str">
        <f t="shared" ref="AA180:AA191" si="4">P180&amp;Q180</f>
        <v>Безымянская ТЭЦ1пг</v>
      </c>
      <c r="AJ180" t="str">
        <f t="shared" ref="AJ180:AJ191" si="5">P180&amp;Z180</f>
        <v>Безымянская ТЭЦ2пг</v>
      </c>
    </row>
    <row r="181" spans="16:36" x14ac:dyDescent="0.25">
      <c r="P181" s="20" t="s">
        <v>146</v>
      </c>
      <c r="Q181" s="20" t="s">
        <v>272</v>
      </c>
      <c r="Z181" t="s">
        <v>273</v>
      </c>
      <c r="AA181" t="str">
        <f t="shared" si="4"/>
        <v>Новокуйбышевская ТЭЦ1 без ДПМ/НВ1пг</v>
      </c>
      <c r="AJ181" t="str">
        <f t="shared" si="5"/>
        <v>Новокуйбышевская ТЭЦ1 без ДПМ/НВ2пг</v>
      </c>
    </row>
    <row r="182" spans="16:36" x14ac:dyDescent="0.25">
      <c r="P182" s="20" t="s">
        <v>147</v>
      </c>
      <c r="Q182" s="20" t="s">
        <v>272</v>
      </c>
      <c r="Z182" t="s">
        <v>273</v>
      </c>
      <c r="AA182" t="str">
        <f t="shared" si="4"/>
        <v>Новокуйбышевская ТЭЦ-1 ГТУ(1) ДПМ1пг</v>
      </c>
      <c r="AJ182" t="str">
        <f t="shared" si="5"/>
        <v>Новокуйбышевская ТЭЦ-1 ГТУ(1) ДПМ2пг</v>
      </c>
    </row>
    <row r="183" spans="16:36" x14ac:dyDescent="0.25">
      <c r="P183" s="20" t="s">
        <v>148</v>
      </c>
      <c r="Q183" s="20" t="s">
        <v>272</v>
      </c>
      <c r="Z183" t="s">
        <v>273</v>
      </c>
      <c r="AA183" t="str">
        <f t="shared" si="4"/>
        <v>Новокуйбышевская ТЭЦ-1 ГТУ(2) ДПМ1пг</v>
      </c>
      <c r="AJ183" t="str">
        <f t="shared" si="5"/>
        <v>Новокуйбышевская ТЭЦ-1 ГТУ(2) ДПМ2пг</v>
      </c>
    </row>
    <row r="184" spans="16:36" x14ac:dyDescent="0.25">
      <c r="P184" s="20" t="s">
        <v>149</v>
      </c>
      <c r="Q184" s="20" t="s">
        <v>272</v>
      </c>
      <c r="Z184" t="s">
        <v>273</v>
      </c>
      <c r="AA184" t="str">
        <f t="shared" si="4"/>
        <v>Новокуйбышевская ТЭЦ-1 ГТУ(3) ДПМ1пг</v>
      </c>
      <c r="AJ184" t="str">
        <f t="shared" si="5"/>
        <v>Новокуйбышевская ТЭЦ-1 ГТУ(3) ДПМ2пг</v>
      </c>
    </row>
    <row r="185" spans="16:36" x14ac:dyDescent="0.25">
      <c r="P185" s="20" t="s">
        <v>150</v>
      </c>
      <c r="Q185" s="20" t="s">
        <v>272</v>
      </c>
      <c r="Z185" t="s">
        <v>273</v>
      </c>
      <c r="AA185" t="str">
        <f t="shared" si="4"/>
        <v>Самарская ГРЭС (ТГ 1) НВ1пг</v>
      </c>
      <c r="AJ185" t="str">
        <f t="shared" si="5"/>
        <v>Самарская ГРЭС (ТГ 1) НВ2пг</v>
      </c>
    </row>
    <row r="186" spans="16:36" x14ac:dyDescent="0.25">
      <c r="P186" s="20" t="s">
        <v>151</v>
      </c>
      <c r="Q186" s="20" t="s">
        <v>272</v>
      </c>
      <c r="Z186" t="s">
        <v>273</v>
      </c>
      <c r="AA186" t="str">
        <f t="shared" si="4"/>
        <v>Самарская ГРЭС без ДПМ/НВ1пг</v>
      </c>
      <c r="AJ186" t="str">
        <f t="shared" si="5"/>
        <v>Самарская ГРЭС без ДПМ/НВ2пг</v>
      </c>
    </row>
    <row r="187" spans="16:36" x14ac:dyDescent="0.25">
      <c r="P187" s="20" t="s">
        <v>152</v>
      </c>
      <c r="Q187" s="20" t="s">
        <v>272</v>
      </c>
      <c r="Z187" t="s">
        <v>273</v>
      </c>
      <c r="AA187" t="str">
        <f t="shared" si="4"/>
        <v>Самарская ТЭЦ1пг</v>
      </c>
      <c r="AJ187" t="str">
        <f t="shared" si="5"/>
        <v>Самарская ТЭЦ2пг</v>
      </c>
    </row>
    <row r="188" spans="16:36" x14ac:dyDescent="0.25">
      <c r="P188" s="20" t="s">
        <v>153</v>
      </c>
      <c r="Q188" s="20" t="s">
        <v>272</v>
      </c>
      <c r="Z188" t="s">
        <v>273</v>
      </c>
      <c r="AA188" t="str">
        <f t="shared" si="4"/>
        <v>Сызранская ТЭЦ без ДПМ/НВ1пг</v>
      </c>
      <c r="AJ188" t="str">
        <f t="shared" si="5"/>
        <v>Сызранская ТЭЦ без ДПМ/НВ2пг</v>
      </c>
    </row>
    <row r="189" spans="16:36" x14ac:dyDescent="0.25">
      <c r="P189" s="20" t="s">
        <v>154</v>
      </c>
      <c r="Q189" s="20" t="s">
        <v>272</v>
      </c>
      <c r="Z189" t="s">
        <v>273</v>
      </c>
      <c r="AA189" t="str">
        <f t="shared" si="4"/>
        <v>Сызранская ТЭЦ ПГУ ДПМ1пг</v>
      </c>
      <c r="AJ189" t="str">
        <f t="shared" si="5"/>
        <v>Сызранская ТЭЦ ПГУ ДПМ2пг</v>
      </c>
    </row>
    <row r="190" spans="16:36" x14ac:dyDescent="0.25">
      <c r="P190" s="20" t="s">
        <v>155</v>
      </c>
      <c r="Q190" s="20" t="s">
        <v>272</v>
      </c>
      <c r="Z190" t="s">
        <v>273</v>
      </c>
      <c r="AA190" t="str">
        <f t="shared" si="4"/>
        <v>Тольяттинская ТЭЦ1пг</v>
      </c>
      <c r="AJ190" t="str">
        <f t="shared" si="5"/>
        <v>Тольяттинская ТЭЦ2пг</v>
      </c>
    </row>
    <row r="191" spans="16:36" x14ac:dyDescent="0.25">
      <c r="P191" s="20" t="s">
        <v>156</v>
      </c>
      <c r="Q191" s="20" t="s">
        <v>272</v>
      </c>
      <c r="Z191" t="s">
        <v>273</v>
      </c>
      <c r="AA191" t="str">
        <f t="shared" si="4"/>
        <v>ТЭЦ ВАЗ1пг</v>
      </c>
      <c r="AJ191" t="str">
        <f t="shared" si="5"/>
        <v>ТЭЦ ВАЗ2пг</v>
      </c>
    </row>
  </sheetData>
  <mergeCells count="1">
    <mergeCell ref="B5:D5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47" sqref="I47"/>
    </sheetView>
  </sheetViews>
  <sheetFormatPr defaultRowHeight="15" x14ac:dyDescent="0.25"/>
  <cols>
    <col min="1" max="3" width="9.140625" style="140"/>
    <col min="4" max="4" width="27" style="140" customWidth="1"/>
    <col min="5" max="5" width="12" style="140" customWidth="1"/>
    <col min="6" max="6" width="14.5703125" style="140" customWidth="1"/>
    <col min="7" max="7" width="15.85546875" style="140" customWidth="1"/>
    <col min="8" max="11" width="14.5703125" style="140" customWidth="1"/>
    <col min="12" max="16384" width="9.140625" style="140"/>
  </cols>
  <sheetData>
    <row r="1" spans="1:11" x14ac:dyDescent="0.25">
      <c r="H1" s="153"/>
      <c r="K1" s="154" t="s">
        <v>92</v>
      </c>
    </row>
    <row r="2" spans="1:11" x14ac:dyDescent="0.25">
      <c r="H2" s="153"/>
      <c r="K2" s="154" t="s">
        <v>2</v>
      </c>
    </row>
    <row r="3" spans="1:11" x14ac:dyDescent="0.25">
      <c r="H3" s="153"/>
    </row>
    <row r="4" spans="1:11" x14ac:dyDescent="0.25">
      <c r="A4" s="178" t="s">
        <v>315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6" spans="1:11" ht="37.5" customHeight="1" x14ac:dyDescent="0.25">
      <c r="A6" s="181" t="s">
        <v>13</v>
      </c>
      <c r="B6" s="181" t="s">
        <v>14</v>
      </c>
      <c r="C6" s="181"/>
      <c r="D6" s="181"/>
      <c r="E6" s="181" t="s">
        <v>93</v>
      </c>
      <c r="F6" s="180" t="s">
        <v>328</v>
      </c>
      <c r="G6" s="181"/>
      <c r="H6" s="180" t="s">
        <v>331</v>
      </c>
      <c r="I6" s="181"/>
      <c r="J6" s="180" t="s">
        <v>332</v>
      </c>
      <c r="K6" s="181"/>
    </row>
    <row r="7" spans="1:11" x14ac:dyDescent="0.25">
      <c r="A7" s="181"/>
      <c r="B7" s="181"/>
      <c r="C7" s="181"/>
      <c r="D7" s="181"/>
      <c r="E7" s="181"/>
      <c r="F7" s="155" t="s">
        <v>94</v>
      </c>
      <c r="G7" s="155" t="s">
        <v>95</v>
      </c>
      <c r="H7" s="155" t="s">
        <v>94</v>
      </c>
      <c r="I7" s="155" t="s">
        <v>95</v>
      </c>
      <c r="J7" s="155" t="s">
        <v>94</v>
      </c>
      <c r="K7" s="155" t="s">
        <v>95</v>
      </c>
    </row>
    <row r="8" spans="1:11" x14ac:dyDescent="0.25">
      <c r="A8" s="156" t="s">
        <v>19</v>
      </c>
      <c r="B8" s="185" t="s">
        <v>96</v>
      </c>
      <c r="C8" s="186"/>
      <c r="D8" s="187"/>
      <c r="E8" s="157"/>
      <c r="F8" s="150"/>
      <c r="G8" s="150"/>
      <c r="H8" s="150"/>
      <c r="I8" s="150"/>
      <c r="J8" s="150"/>
      <c r="K8" s="150"/>
    </row>
    <row r="9" spans="1:11" x14ac:dyDescent="0.25">
      <c r="A9" s="155" t="s">
        <v>97</v>
      </c>
      <c r="B9" s="182" t="s">
        <v>103</v>
      </c>
      <c r="C9" s="183"/>
      <c r="D9" s="184"/>
      <c r="E9" s="161" t="s">
        <v>299</v>
      </c>
      <c r="F9" s="150">
        <v>1380.1628190694632</v>
      </c>
      <c r="G9" s="150">
        <v>1429.8743579050504</v>
      </c>
      <c r="H9" s="150">
        <v>1429.8743579050504</v>
      </c>
      <c r="I9" s="150">
        <v>1501.6490820768317</v>
      </c>
      <c r="J9" s="191">
        <v>1633.84</v>
      </c>
      <c r="K9" s="192"/>
    </row>
    <row r="10" spans="1:11" x14ac:dyDescent="0.25">
      <c r="A10" s="155"/>
      <c r="B10" s="177" t="s">
        <v>104</v>
      </c>
      <c r="C10" s="177"/>
      <c r="D10" s="177"/>
      <c r="E10" s="161" t="s">
        <v>299</v>
      </c>
      <c r="F10" s="150">
        <v>1374.5</v>
      </c>
      <c r="G10" s="150">
        <v>1424.02</v>
      </c>
      <c r="H10" s="150">
        <v>1424.02</v>
      </c>
      <c r="I10" s="150">
        <v>1495.433041797143</v>
      </c>
      <c r="J10" s="191">
        <v>1627.22</v>
      </c>
      <c r="K10" s="192"/>
    </row>
    <row r="11" spans="1:11" x14ac:dyDescent="0.25">
      <c r="A11" s="155" t="s">
        <v>98</v>
      </c>
      <c r="B11" s="182" t="s">
        <v>105</v>
      </c>
      <c r="C11" s="183"/>
      <c r="D11" s="184"/>
      <c r="E11" s="161" t="s">
        <v>106</v>
      </c>
      <c r="F11" s="150">
        <v>268932.62439873919</v>
      </c>
      <c r="G11" s="150">
        <v>277831.98333387147</v>
      </c>
      <c r="H11" s="150">
        <v>277831.98333387147</v>
      </c>
      <c r="I11" s="150">
        <v>292061.59359750117</v>
      </c>
      <c r="J11" s="191">
        <v>305508.12</v>
      </c>
      <c r="K11" s="192"/>
    </row>
    <row r="12" spans="1:11" hidden="1" x14ac:dyDescent="0.25">
      <c r="A12" s="155" t="s">
        <v>99</v>
      </c>
      <c r="B12" s="182" t="s">
        <v>107</v>
      </c>
      <c r="C12" s="183"/>
      <c r="D12" s="184"/>
      <c r="E12" s="161" t="s">
        <v>108</v>
      </c>
      <c r="F12" s="150"/>
      <c r="G12" s="150"/>
      <c r="H12" s="150"/>
      <c r="I12" s="150"/>
      <c r="J12" s="150"/>
      <c r="K12" s="150"/>
    </row>
    <row r="13" spans="1:11" hidden="1" x14ac:dyDescent="0.25">
      <c r="A13" s="155" t="s">
        <v>100</v>
      </c>
      <c r="B13" s="177" t="s">
        <v>109</v>
      </c>
      <c r="C13" s="177"/>
      <c r="D13" s="177"/>
      <c r="E13" s="161" t="s">
        <v>108</v>
      </c>
      <c r="F13" s="150"/>
      <c r="G13" s="150"/>
      <c r="H13" s="150"/>
      <c r="I13" s="150"/>
      <c r="J13" s="150"/>
      <c r="K13" s="150"/>
    </row>
    <row r="14" spans="1:11" hidden="1" x14ac:dyDescent="0.25">
      <c r="A14" s="155" t="s">
        <v>101</v>
      </c>
      <c r="B14" s="177" t="s">
        <v>110</v>
      </c>
      <c r="C14" s="177"/>
      <c r="D14" s="177"/>
      <c r="E14" s="161" t="s">
        <v>108</v>
      </c>
      <c r="F14" s="150"/>
      <c r="G14" s="150"/>
      <c r="H14" s="150"/>
      <c r="I14" s="150"/>
      <c r="J14" s="150"/>
      <c r="K14" s="150"/>
    </row>
    <row r="15" spans="1:11" hidden="1" x14ac:dyDescent="0.25">
      <c r="A15" s="155"/>
      <c r="B15" s="177" t="s">
        <v>111</v>
      </c>
      <c r="C15" s="177"/>
      <c r="D15" s="177"/>
      <c r="E15" s="161" t="s">
        <v>108</v>
      </c>
      <c r="F15" s="152"/>
      <c r="G15" s="152"/>
      <c r="H15" s="152"/>
      <c r="I15" s="152"/>
      <c r="J15" s="152"/>
      <c r="K15" s="152"/>
    </row>
    <row r="16" spans="1:11" hidden="1" x14ac:dyDescent="0.25">
      <c r="A16" s="155"/>
      <c r="B16" s="177" t="s">
        <v>112</v>
      </c>
      <c r="C16" s="177"/>
      <c r="D16" s="177"/>
      <c r="E16" s="161" t="s">
        <v>108</v>
      </c>
      <c r="F16" s="150"/>
      <c r="G16" s="150"/>
      <c r="H16" s="150"/>
      <c r="I16" s="150"/>
      <c r="J16" s="150"/>
      <c r="K16" s="150"/>
    </row>
    <row r="17" spans="1:11" hidden="1" x14ac:dyDescent="0.25">
      <c r="A17" s="155"/>
      <c r="B17" s="177" t="s">
        <v>113</v>
      </c>
      <c r="C17" s="177"/>
      <c r="D17" s="177"/>
      <c r="E17" s="161" t="s">
        <v>108</v>
      </c>
      <c r="F17" s="150"/>
      <c r="G17" s="150"/>
      <c r="H17" s="150"/>
      <c r="I17" s="150"/>
      <c r="J17" s="150"/>
      <c r="K17" s="158"/>
    </row>
    <row r="18" spans="1:11" hidden="1" x14ac:dyDescent="0.25">
      <c r="A18" s="155"/>
      <c r="B18" s="177" t="s">
        <v>114</v>
      </c>
      <c r="C18" s="177"/>
      <c r="D18" s="177"/>
      <c r="E18" s="161" t="s">
        <v>108</v>
      </c>
      <c r="F18" s="150"/>
      <c r="G18" s="150"/>
      <c r="H18" s="150"/>
      <c r="I18" s="158"/>
      <c r="J18" s="150"/>
      <c r="K18" s="150"/>
    </row>
    <row r="19" spans="1:11" hidden="1" x14ac:dyDescent="0.25">
      <c r="A19" s="155" t="s">
        <v>102</v>
      </c>
      <c r="B19" s="177" t="s">
        <v>115</v>
      </c>
      <c r="C19" s="177"/>
      <c r="D19" s="177"/>
      <c r="E19" s="161" t="s">
        <v>108</v>
      </c>
      <c r="F19" s="150"/>
      <c r="G19" s="150"/>
      <c r="H19" s="150"/>
      <c r="I19" s="150"/>
      <c r="J19" s="150"/>
      <c r="K19" s="150"/>
    </row>
    <row r="20" spans="1:11" hidden="1" x14ac:dyDescent="0.25">
      <c r="A20" s="155" t="s">
        <v>116</v>
      </c>
      <c r="B20" s="182" t="s">
        <v>117</v>
      </c>
      <c r="C20" s="183"/>
      <c r="D20" s="184"/>
      <c r="E20" s="161" t="s">
        <v>56</v>
      </c>
      <c r="F20" s="152"/>
      <c r="G20" s="152"/>
      <c r="H20" s="152"/>
      <c r="I20" s="152"/>
      <c r="J20" s="152"/>
      <c r="K20" s="152"/>
    </row>
    <row r="21" spans="1:11" ht="21" hidden="1" x14ac:dyDescent="0.25">
      <c r="A21" s="155" t="s">
        <v>118</v>
      </c>
      <c r="B21" s="177" t="s">
        <v>120</v>
      </c>
      <c r="C21" s="177"/>
      <c r="D21" s="177"/>
      <c r="E21" s="162" t="s">
        <v>122</v>
      </c>
      <c r="F21" s="152"/>
      <c r="G21" s="152"/>
      <c r="H21" s="152"/>
      <c r="I21" s="152"/>
      <c r="J21" s="152"/>
      <c r="K21" s="152"/>
    </row>
    <row r="22" spans="1:11" hidden="1" x14ac:dyDescent="0.25">
      <c r="A22" s="155" t="s">
        <v>119</v>
      </c>
      <c r="B22" s="177" t="s">
        <v>121</v>
      </c>
      <c r="C22" s="177"/>
      <c r="D22" s="177"/>
      <c r="E22" s="161" t="s">
        <v>108</v>
      </c>
      <c r="F22" s="152"/>
      <c r="G22" s="152"/>
      <c r="H22" s="152"/>
      <c r="I22" s="152"/>
      <c r="J22" s="152"/>
      <c r="K22" s="152"/>
    </row>
    <row r="23" spans="1:11" hidden="1" x14ac:dyDescent="0.25">
      <c r="A23" s="155" t="s">
        <v>123</v>
      </c>
      <c r="B23" s="182" t="s">
        <v>124</v>
      </c>
      <c r="C23" s="183"/>
      <c r="D23" s="184"/>
      <c r="E23" s="161" t="s">
        <v>126</v>
      </c>
      <c r="F23" s="150"/>
      <c r="G23" s="150"/>
      <c r="H23" s="150"/>
      <c r="I23" s="150"/>
      <c r="J23" s="150"/>
      <c r="K23" s="150"/>
    </row>
    <row r="24" spans="1:11" hidden="1" x14ac:dyDescent="0.25">
      <c r="A24" s="155"/>
      <c r="B24" s="177" t="s">
        <v>125</v>
      </c>
      <c r="C24" s="177"/>
      <c r="D24" s="177"/>
      <c r="E24" s="161" t="s">
        <v>126</v>
      </c>
      <c r="F24" s="150"/>
      <c r="G24" s="150"/>
      <c r="H24" s="150"/>
      <c r="I24" s="150"/>
      <c r="J24" s="150"/>
      <c r="K24" s="150"/>
    </row>
    <row r="25" spans="1:11" hidden="1" x14ac:dyDescent="0.25">
      <c r="A25" s="155"/>
      <c r="B25" s="177" t="s">
        <v>127</v>
      </c>
      <c r="C25" s="177"/>
      <c r="D25" s="177"/>
      <c r="E25" s="161" t="s">
        <v>126</v>
      </c>
      <c r="F25" s="150"/>
      <c r="G25" s="150"/>
      <c r="H25" s="150"/>
      <c r="I25" s="150"/>
      <c r="J25" s="150"/>
      <c r="K25" s="150"/>
    </row>
    <row r="27" spans="1:11" x14ac:dyDescent="0.25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</sheetData>
  <mergeCells count="30">
    <mergeCell ref="A28:K28"/>
    <mergeCell ref="A27:K27"/>
    <mergeCell ref="B6:D7"/>
    <mergeCell ref="J9:K9"/>
    <mergeCell ref="J10:K10"/>
    <mergeCell ref="J11:K11"/>
    <mergeCell ref="B10:D10"/>
    <mergeCell ref="B11:D11"/>
    <mergeCell ref="B20:D20"/>
    <mergeCell ref="B19:D19"/>
    <mergeCell ref="B13:D13"/>
    <mergeCell ref="B14:D14"/>
    <mergeCell ref="B15:D15"/>
    <mergeCell ref="B18:D18"/>
    <mergeCell ref="B21:D21"/>
    <mergeCell ref="B22:D22"/>
    <mergeCell ref="B25:D25"/>
    <mergeCell ref="A4:K4"/>
    <mergeCell ref="J6:K6"/>
    <mergeCell ref="H6:I6"/>
    <mergeCell ref="F6:G6"/>
    <mergeCell ref="E6:E7"/>
    <mergeCell ref="A6:A7"/>
    <mergeCell ref="B23:D23"/>
    <mergeCell ref="B24:D24"/>
    <mergeCell ref="B8:D8"/>
    <mergeCell ref="B9:D9"/>
    <mergeCell ref="B12:D12"/>
    <mergeCell ref="B16:D16"/>
    <mergeCell ref="B17:D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прил 1</vt:lpstr>
      <vt:lpstr>прил 4</vt:lpstr>
      <vt:lpstr>прил 5_исх</vt:lpstr>
      <vt:lpstr>Топливо 2016</vt:lpstr>
      <vt:lpstr>прил 5</vt:lpstr>
      <vt:lpstr>'прил 1'!Область_печати</vt:lpstr>
      <vt:lpstr>'прил 4'!Область_печати</vt:lpstr>
      <vt:lpstr>'прил 5_исх'!Область_печати</vt:lpstr>
      <vt:lpstr>титул!Область_печати</vt:lpstr>
    </vt:vector>
  </TitlesOfParts>
  <Company>IES-HOLDING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Георгиевна</dc:creator>
  <cp:lastModifiedBy>Леднев Максим Владимирович</cp:lastModifiedBy>
  <cp:lastPrinted>2018-05-10T13:38:58Z</cp:lastPrinted>
  <dcterms:created xsi:type="dcterms:W3CDTF">2014-08-19T12:20:58Z</dcterms:created>
  <dcterms:modified xsi:type="dcterms:W3CDTF">2022-05-23T05:45:55Z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